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2"/>
  </bookViews>
  <sheets>
    <sheet name="C.ECONOMICO" sheetId="1" r:id="rId1"/>
    <sheet name="ATTIVO PATR" sheetId="2" r:id="rId2"/>
    <sheet name="PASSIVO PATR" sheetId="3" r:id="rId3"/>
  </sheets>
  <definedNames/>
  <calcPr fullCalcOnLoad="1"/>
</workbook>
</file>

<file path=xl/sharedStrings.xml><?xml version="1.0" encoding="utf-8"?>
<sst xmlns="http://schemas.openxmlformats.org/spreadsheetml/2006/main" count="509" uniqueCount="341">
  <si>
    <t xml:space="preserve">Allegato n. 11 </t>
  </si>
  <si>
    <t>al D.Lgs 118/2011</t>
  </si>
  <si>
    <t>riferimento</t>
  </si>
  <si>
    <t>CONTO ECONOMICO  CONSOLIDATO</t>
  </si>
  <si>
    <t>art.2425 cc</t>
  </si>
  <si>
    <t>DM 26/4/95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</si>
  <si>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</si>
  <si>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</si>
  <si>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</si>
  <si>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</si>
  <si>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a</t>
  </si>
  <si>
    <r>
      <t xml:space="preserve">Proventi da trasferimenti </t>
    </r>
    <r>
      <rPr>
        <i/>
        <sz val="10"/>
        <rFont val="Arial"/>
        <family val="2"/>
      </rPr>
      <t>correnti</t>
    </r>
  </si>
  <si>
    <t>A5c</t>
  </si>
  <si>
    <t>b</t>
  </si>
  <si>
    <t>Quota annuale di contributi agli investimenti</t>
  </si>
  <si>
    <t>E20c</t>
  </si>
  <si>
    <t>c</t>
  </si>
  <si>
    <t>Contributi agli investimenti</t>
  </si>
  <si>
    <t>Ricavi delle vendite e prestazioni e proventi da servizi pubblici</t>
  </si>
  <si>
    <t>A1</t>
  </si>
  <si>
    <t>A1a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</si>
  <si>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</si>
  <si>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</si>
  <si>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</si>
  <si>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</si>
  <si>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 xml:space="preserve">A2 </t>
  </si>
  <si>
    <t>A2</t>
  </si>
  <si>
    <t>Variazione dei lavori in corso su ordinazione</t>
  </si>
  <si>
    <t>A3</t>
  </si>
  <si>
    <t>Incrementi di immobilizzazioni per lavori interni</t>
  </si>
  <si>
    <t>A4</t>
  </si>
  <si>
    <t>Altri ricavi e proventi diversi</t>
  </si>
  <si>
    <t>A5</t>
  </si>
  <si>
    <t>A5 a e b</t>
  </si>
  <si>
    <t>totale componenti positivi della gestione A)</t>
  </si>
  <si>
    <t>B) COMPONENTI NEGATIVI DELLA GESTIONE</t>
  </si>
  <si>
    <t xml:space="preserve"> Acquisto di materie prime e/o beni di consumo</t>
  </si>
  <si>
    <t>B6</t>
  </si>
  <si>
    <t xml:space="preserve">Prestazioni di servizi </t>
  </si>
  <si>
    <t>B7</t>
  </si>
  <si>
    <r>
      <t xml:space="preserve">Utilizzo </t>
    </r>
    <r>
      <rPr>
        <sz val="10"/>
        <rFont val="Arial"/>
        <family val="0"/>
      </rPr>
      <t xml:space="preserve"> beni di terzi</t>
    </r>
  </si>
  <si>
    <t>B8</t>
  </si>
  <si>
    <t>Trasferimenti e contributi</t>
  </si>
  <si>
    <t>Trasferimenti correnti</t>
  </si>
  <si>
    <t>Contributi agli investimenti ad altre Amministrazioni pubb.</t>
  </si>
  <si>
    <t>Contributi agli investimenti ad altri soggetti</t>
  </si>
  <si>
    <t>Personale</t>
  </si>
  <si>
    <t>B9</t>
  </si>
  <si>
    <t>Ammortamenti e svalutazioni</t>
  </si>
  <si>
    <t>B10</t>
  </si>
  <si>
    <t xml:space="preserve"> </t>
  </si>
  <si>
    <t>Ammortamenti di immobilizzazioni Immateriali</t>
  </si>
  <si>
    <t>B10a</t>
  </si>
  <si>
    <t>Ammortamenti di immobilizzazioni materiali</t>
  </si>
  <si>
    <t>B10b</t>
  </si>
  <si>
    <t>Altre svalutazioni delle immobilizzazioni</t>
  </si>
  <si>
    <t>B10c</t>
  </si>
  <si>
    <t>d</t>
  </si>
  <si>
    <t>Svalutazione dei crediti</t>
  </si>
  <si>
    <t>B10d</t>
  </si>
  <si>
    <t>Variazioni nelle rimanenze di materie prime e/o beni di consumo (+/-)</t>
  </si>
  <si>
    <t>B11</t>
  </si>
  <si>
    <t>Accantonamenti per rischi</t>
  </si>
  <si>
    <t>B12</t>
  </si>
  <si>
    <t>Altri accantonamenti</t>
  </si>
  <si>
    <t>B13</t>
  </si>
  <si>
    <t>Oneri diversi di gestione</t>
  </si>
  <si>
    <t>B14</t>
  </si>
  <si>
    <t xml:space="preserve">totale componenti negativi della gestione B)  </t>
  </si>
  <si>
    <t>DIFFERENZA FRA COMP. POSITIVI E NEGATIVI DELLA GESTIONE ( A-B)</t>
  </si>
  <si>
    <t>C) PROVENTI ED ONERI FINANZIARI</t>
  </si>
  <si>
    <t>Proventi finanziari</t>
  </si>
  <si>
    <t>Proventi da partecipazioni</t>
  </si>
  <si>
    <t>C15</t>
  </si>
  <si>
    <t>da società controllate</t>
  </si>
  <si>
    <t>da società partecipate</t>
  </si>
  <si>
    <t>da altri soggetti</t>
  </si>
  <si>
    <t>Altri proventi finanziari</t>
  </si>
  <si>
    <t>C16</t>
  </si>
  <si>
    <t>Totale proventi finanziari</t>
  </si>
  <si>
    <t>Oneri finanziari</t>
  </si>
  <si>
    <t>Interessi ed altri oneri finanziari</t>
  </si>
  <si>
    <t>C17</t>
  </si>
  <si>
    <t>Interessi passivi</t>
  </si>
  <si>
    <t>Altri oneri finanziari</t>
  </si>
  <si>
    <t>Totale oneri finanziari</t>
  </si>
  <si>
    <t xml:space="preserve">totale (C) </t>
  </si>
  <si>
    <t>D) RETTIFICHE DI VALORE ATTIVITA' FINANZIARIE</t>
  </si>
  <si>
    <t xml:space="preserve">Rivalutazioni </t>
  </si>
  <si>
    <t>D18</t>
  </si>
  <si>
    <t>Svalutazioni</t>
  </si>
  <si>
    <t>D19</t>
  </si>
  <si>
    <t>totale ( D)</t>
  </si>
  <si>
    <t>E) PROVENTI  ED ONERI STRAORDINARI</t>
  </si>
  <si>
    <t>Proventi straordinari</t>
  </si>
  <si>
    <t>E20</t>
  </si>
  <si>
    <r>
      <t>Proventi da permessi di costruire</t>
    </r>
    <r>
      <rPr>
        <b/>
        <sz val="10"/>
        <rFont val="Arial"/>
        <family val="2"/>
      </rPr>
      <t xml:space="preserve"> </t>
    </r>
  </si>
  <si>
    <t>Proventi da trasferimenti in conto capitale</t>
  </si>
  <si>
    <t>Sopravvenienze attive e insussistenze del passivo</t>
  </si>
  <si>
    <t>E20b</t>
  </si>
  <si>
    <t>Plusvalenze patrimoniali</t>
  </si>
  <si>
    <t>e</t>
  </si>
  <si>
    <t>Altri proventi straordinari</t>
  </si>
  <si>
    <t>totale proventi</t>
  </si>
  <si>
    <t>Oneri straordinari</t>
  </si>
  <si>
    <t>E21</t>
  </si>
  <si>
    <t>Trasferimenti in conto capitale</t>
  </si>
  <si>
    <t>Sopravvenienze passive e insussistenze dell'attivo</t>
  </si>
  <si>
    <t>E21b</t>
  </si>
  <si>
    <t>Minusvalenze patrimoniali</t>
  </si>
  <si>
    <t>E21a</t>
  </si>
  <si>
    <t xml:space="preserve">Altri oneri straordinari </t>
  </si>
  <si>
    <t>E21d</t>
  </si>
  <si>
    <t xml:space="preserve">totale oneri </t>
  </si>
  <si>
    <t>Totale (E) (E20-E21)</t>
  </si>
  <si>
    <t xml:space="preserve">RISULTATO PRIMA DELLE IMPOSTE  (A-B+-C+-D+-E)  </t>
  </si>
  <si>
    <t>Imposte (*)</t>
  </si>
  <si>
    <t>RISULTATO DELL'ESERCIZIO (comprensivo della quota di pertinenza di terzi)</t>
  </si>
  <si>
    <t>Risultato dell'esercizio di pertinenza di terzi</t>
  </si>
  <si>
    <t>(*)</t>
  </si>
  <si>
    <t>Per gli enti in contabilità finanziaria la voce si riferisce all'IRAP.</t>
  </si>
  <si>
    <t>STATO PATRIMONIALE CONSOLIDATO (ATTIVO)</t>
  </si>
  <si>
    <t>art.2424 CC</t>
  </si>
  <si>
    <t>A) CREDITI vs.LO STATO ED ALTRE AMMINISTRAZIONI PUBBLICHE PER LA PARTECIPAZIONE AL FONDO DI DOTAZIONE</t>
  </si>
  <si>
    <t>A</t>
  </si>
  <si>
    <t>TOTALE CREDITI vs PARTECIPANTI (A)</t>
  </si>
  <si>
    <t>B) IMMOBILIZZAZIONI</t>
  </si>
  <si>
    <t>I</t>
  </si>
  <si>
    <t xml:space="preserve"> Immobilizzazioni immateriali</t>
  </si>
  <si>
    <t>BI</t>
  </si>
  <si>
    <t>costi di impianto e di ampliamento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</si>
  <si>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</si>
  <si>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</si>
  <si>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</si>
  <si>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</si>
  <si>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</si>
  <si>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</si>
  <si>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</si>
  <si>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</si>
  <si>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</si>
  <si>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immobilizzazioni in corso ed acconti</t>
  </si>
  <si>
    <t>BI6</t>
  </si>
  <si>
    <t>altre</t>
  </si>
  <si>
    <t>BI7</t>
  </si>
  <si>
    <t>Totale immobilizzazioni immateriali</t>
  </si>
  <si>
    <t>Immobilizzazioni materiali (3)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</si>
  <si>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</si>
  <si>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</si>
  <si>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</si>
  <si>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</si>
  <si>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</si>
  <si>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</si>
  <si>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</si>
  <si>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</si>
  <si>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</si>
  <si>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</si>
  <si>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</si>
  <si>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Altre immobilizzazioni materiali (3)</t>
  </si>
  <si>
    <t>2.1</t>
  </si>
  <si>
    <t xml:space="preserve">Terreni </t>
  </si>
  <si>
    <t>BII1</t>
  </si>
  <si>
    <t>di cui in leasing finanziario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</si>
  <si>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</si>
  <si>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</si>
  <si>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</si>
  <si>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</si>
  <si>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</si>
  <si>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</si>
  <si>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</si>
  <si>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</si>
  <si>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</si>
  <si>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</si>
  <si>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</si>
  <si>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</si>
  <si>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</si>
  <si>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</si>
  <si>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</t>
  </si>
  <si>
    <t>Diritti reali di godimento</t>
  </si>
  <si>
    <t>2.99</t>
  </si>
  <si>
    <t>Altri beni materiali</t>
  </si>
  <si>
    <t>Immobilizzazioni in corso ed acconti</t>
  </si>
  <si>
    <t>BII5</t>
  </si>
  <si>
    <t>Totale immobilizzazioni materiali</t>
  </si>
  <si>
    <t>IV</t>
  </si>
  <si>
    <t>Immobilizzazioni Finanziarie (1)</t>
  </si>
  <si>
    <t xml:space="preserve">Partecipazioni in </t>
  </si>
  <si>
    <t>BIII1</t>
  </si>
  <si>
    <t>imprese controllate</t>
  </si>
  <si>
    <t>BIII1a</t>
  </si>
  <si>
    <r>
      <t xml:space="preserve">imprese </t>
    </r>
    <r>
      <rPr>
        <i/>
        <sz val="10"/>
        <rFont val="Arial"/>
        <family val="2"/>
      </rPr>
      <t>partecipate</t>
    </r>
  </si>
  <si>
    <t>BIII1b</t>
  </si>
  <si>
    <t>altri soggetti</t>
  </si>
  <si>
    <t>Crediti verso</t>
  </si>
  <si>
    <t>BIII2</t>
  </si>
  <si>
    <t>altre amministrazioni pubbliche</t>
  </si>
  <si>
    <t>BIII2a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</si>
  <si>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</si>
  <si>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>BIII2b</t>
  </si>
  <si>
    <t xml:space="preserve">altri soggetti </t>
  </si>
  <si>
    <t>BIII2c BIII2d</t>
  </si>
  <si>
    <t>BIII2d</t>
  </si>
  <si>
    <t>Altri titoli</t>
  </si>
  <si>
    <t>BIII3</t>
  </si>
  <si>
    <t>Totale immobilizzazioni finanziarie</t>
  </si>
  <si>
    <t>TOTALE IMMOBILIZZAZIONI (B)</t>
  </si>
  <si>
    <t>C) ATTIVO CIRCOLANTE</t>
  </si>
  <si>
    <t>Rimanenze</t>
  </si>
  <si>
    <t>CI</t>
  </si>
  <si>
    <t>Totale</t>
  </si>
  <si>
    <t>Crediti       (2)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</si>
  <si>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</si>
  <si>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</si>
  <si>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</si>
  <si>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</si>
  <si>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</si>
  <si>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</si>
  <si>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 xml:space="preserve">                                                                                                </t>
  </si>
  <si>
    <t>CII2</t>
  </si>
  <si>
    <t>imprese partecipate</t>
  </si>
  <si>
    <t>CII3</t>
  </si>
  <si>
    <t>verso altri soggetti</t>
  </si>
  <si>
    <t>Verso clienti ed utenti</t>
  </si>
  <si>
    <t>CII1</t>
  </si>
  <si>
    <t xml:space="preserve">Altri Crediti </t>
  </si>
  <si>
    <t>CII5</t>
  </si>
  <si>
    <t>verso l'erario</t>
  </si>
  <si>
    <t>per attività svolta per c/terzi</t>
  </si>
  <si>
    <t>altri</t>
  </si>
  <si>
    <t>Totale crediti</t>
  </si>
  <si>
    <t>ATTIVITA' FINANZIARIE CHE NON COSTITUISCONO IMMOBILIZZI</t>
  </si>
  <si>
    <t>partecipazioni</t>
  </si>
  <si>
    <t>CIII1,2,3,4,5</t>
  </si>
  <si>
    <t>CIII1,2,3</t>
  </si>
  <si>
    <t>altri titoli</t>
  </si>
  <si>
    <t>CIII6</t>
  </si>
  <si>
    <t>CIII5</t>
  </si>
  <si>
    <t>Totale attività finanziarie che non costituiscono immobilizzi</t>
  </si>
  <si>
    <t>DISPONIBILITA' LIQUIDE</t>
  </si>
  <si>
    <t>Conto di tesoreria</t>
  </si>
  <si>
    <t>Istituto tesoriere</t>
  </si>
  <si>
    <t>CIV1a</t>
  </si>
  <si>
    <t>presso Banca d'Italia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</si>
  <si>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</si>
  <si>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</si>
  <si>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</si>
  <si>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</si>
  <si>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</si>
  <si>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</si>
  <si>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</si>
  <si>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</si>
  <si>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</si>
  <si>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</si>
  <si>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D</t>
  </si>
  <si>
    <t>Risconti attivi</t>
  </si>
  <si>
    <t>TOTALE RATEI E RISCONTI  D)</t>
  </si>
  <si>
    <t xml:space="preserve">TOTALE DELL'ATTIVO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</si>
  <si>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</si>
  <si>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</si>
  <si>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</si>
  <si>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>STATO PATRIMONIALE CONSOLIDATO (PASSIVO)</t>
  </si>
  <si>
    <t>A) PATRIMONIO NETTO</t>
  </si>
  <si>
    <t>Fondo di dotazione</t>
  </si>
  <si>
    <t>AI</t>
  </si>
  <si>
    <t xml:space="preserve">Riserve </t>
  </si>
  <si>
    <t>da risultato economico di esercizi precedenti</t>
  </si>
  <si>
    <t>AIV, AV, AVI, AVII, AVII</t>
  </si>
  <si>
    <t>da capitale</t>
  </si>
  <si>
    <t>AII, AIII</t>
  </si>
  <si>
    <t>da permessi di costruire</t>
  </si>
  <si>
    <t>Risultato economico dell'esercizio</t>
  </si>
  <si>
    <t>AIX</t>
  </si>
  <si>
    <t>Patrimonio netto comprensivo della quota di pertinenza di terzi</t>
  </si>
  <si>
    <t>Fondo di dotazione e riserve di pertinenza di terzi</t>
  </si>
  <si>
    <t>Risultato economico dell'esercizio di pertinenza di terzi</t>
  </si>
  <si>
    <t>Patrimonio netto di pertinenza di terzi</t>
  </si>
  <si>
    <t>TOTALE PATRIMONIO NETTO (A)</t>
  </si>
  <si>
    <t>B) FONDI PER RISCHI ED ONERI</t>
  </si>
  <si>
    <t>per trattamento di quiescenza</t>
  </si>
  <si>
    <t>B1</t>
  </si>
  <si>
    <t>per imposte</t>
  </si>
  <si>
    <t>B2</t>
  </si>
  <si>
    <t>B3</t>
  </si>
  <si>
    <t>fondo  di consolidamento per rischi e oneri futuri</t>
  </si>
  <si>
    <t>TOTALE FONDI RISCHI ED ONERI (B)</t>
  </si>
  <si>
    <t>C)TRATTAMENTO DI FINE RAPPORTO</t>
  </si>
  <si>
    <t>C</t>
  </si>
  <si>
    <t>TOTALE T.F.R. (C)</t>
  </si>
  <si>
    <t>D) DEBITI   (1)</t>
  </si>
  <si>
    <t>Debiti da finanziamento</t>
  </si>
  <si>
    <t xml:space="preserve">a </t>
  </si>
  <si>
    <t>prestiti obbligazionari</t>
  </si>
  <si>
    <t>D1e D2</t>
  </si>
  <si>
    <t>D1</t>
  </si>
  <si>
    <t>v/ altre amministrazioni pubbliche</t>
  </si>
  <si>
    <t>verso banche e tesoriere</t>
  </si>
  <si>
    <t>D4</t>
  </si>
  <si>
    <t>D3 e D4</t>
  </si>
  <si>
    <t>verso altri finanziatori</t>
  </si>
  <si>
    <t>D5</t>
  </si>
  <si>
    <t>Debiti verso fornitori</t>
  </si>
  <si>
    <t>D7</t>
  </si>
  <si>
    <t>D6</t>
  </si>
  <si>
    <t>Acconti</t>
  </si>
  <si>
    <t>Debiti per trasferimenti e contributi</t>
  </si>
  <si>
    <t>enti finanziati dal servizio sanitario nazionale</t>
  </si>
  <si>
    <t>D9</t>
  </si>
  <si>
    <t>D8</t>
  </si>
  <si>
    <t>D10</t>
  </si>
  <si>
    <t xml:space="preserve">altri debiti </t>
  </si>
  <si>
    <t>D12,D13,D14</t>
  </si>
  <si>
    <t>D11,D12,D13</t>
  </si>
  <si>
    <t>tributari</t>
  </si>
  <si>
    <t>verso istituti di previdenza e sicurezza sociale</t>
  </si>
  <si>
    <t>per attività svolta per c/terzi (2)</t>
  </si>
  <si>
    <t>TOTALE DEBITI ( D)</t>
  </si>
  <si>
    <t>E) RATEI E RISCONTI E CONTRIBUTI AGLI INVESTIMENTI</t>
  </si>
  <si>
    <t xml:space="preserve">Ratei passivi </t>
  </si>
  <si>
    <t>E</t>
  </si>
  <si>
    <t>Risconti passivi</t>
  </si>
  <si>
    <t xml:space="preserve">Contributi agli investimenti </t>
  </si>
  <si>
    <t>da altre amministrazioni pubbliche</t>
  </si>
  <si>
    <t>Concessioni pluriennali</t>
  </si>
  <si>
    <t>Altri risconti passivi</t>
  </si>
  <si>
    <t>TOTALE RATEI E RISCONTI (E)</t>
  </si>
  <si>
    <t>TOTALE DEL PASSIVO</t>
  </si>
  <si>
    <t>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</si>
  <si>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</si>
  <si>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</si>
  <si>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</si>
  <si>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</si>
  <si>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</si>
  <si>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</si>
  <si>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</si>
  <si>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TOTALE CONTI D'ORDINE</t>
  </si>
  <si>
    <t>(1) con separata indicazione degli importi esigibili oltre l'esercizio successivo</t>
  </si>
  <si>
    <t>(2) Non comprende debiti derivanti dall'attività di sostituto di imposta. I debiti derivanti da tale attività sono considerati nelle voci 5 a) e b)</t>
  </si>
  <si>
    <t>COMUNE DI VICCHIO</t>
  </si>
  <si>
    <t>(Città Metropolitana di Firenze)</t>
  </si>
  <si>
    <t>SCHEMA DI BILANCIO CONSOLIDATO 2015</t>
  </si>
  <si>
    <t>Il Responsabile del Servizio Gestione e Sviluppo Risorse</t>
  </si>
  <si>
    <t>Rag. Lucia Gramigni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</si>
</sst>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00_-;\-* #,##0.000_-;_-* &quot;-&quot;??_-;_-@_-"/>
    <numFmt numFmtId="191" formatCode="_-* #,##0.0000_-;\-* #,##0.0000_-;_-* &quot;-&quot;??_-;_-@_-"/>
  </numFmts>
  <fonts count="22">
    <font>
      <sz val="10"/>
      <name val="Arial"/>
      <family val="0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Calibri"/>
      <family val="2"/>
    </font>
    <font>
      <strike/>
      <sz val="10"/>
      <name val="Arial"/>
      <family val="2"/>
    </font>
    <font>
      <b/>
      <u val="single"/>
      <sz val="11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20" applyFont="1" applyFill="1" applyBorder="1" applyAlignment="1">
      <alignment horizontal="right" vertical="top"/>
      <protection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3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41" fontId="5" fillId="0" borderId="16" xfId="18" applyFont="1" applyFill="1" applyBorder="1" applyAlignment="1">
      <alignment/>
    </xf>
    <xf numFmtId="41" fontId="5" fillId="0" borderId="17" xfId="0" applyNumberFormat="1" applyFont="1" applyFill="1" applyBorder="1" applyAlignment="1">
      <alignment/>
    </xf>
    <xf numFmtId="41" fontId="0" fillId="0" borderId="14" xfId="18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41" fontId="0" fillId="0" borderId="14" xfId="18" applyFont="1" applyFill="1" applyBorder="1" applyAlignment="1">
      <alignment/>
    </xf>
    <xf numFmtId="41" fontId="0" fillId="0" borderId="15" xfId="18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41" fontId="0" fillId="0" borderId="18" xfId="18" applyFill="1" applyBorder="1" applyAlignment="1">
      <alignment/>
    </xf>
    <xf numFmtId="0" fontId="0" fillId="0" borderId="19" xfId="0" applyFill="1" applyBorder="1" applyAlignment="1">
      <alignment/>
    </xf>
    <xf numFmtId="0" fontId="9" fillId="0" borderId="0" xfId="0" applyFont="1" applyFill="1" applyBorder="1" applyAlignment="1">
      <alignment/>
    </xf>
    <xf numFmtId="41" fontId="0" fillId="0" borderId="20" xfId="18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0" xfId="0" applyFont="1" applyFill="1" applyBorder="1" applyAlignment="1">
      <alignment/>
    </xf>
    <xf numFmtId="41" fontId="0" fillId="0" borderId="22" xfId="18" applyFill="1" applyBorder="1" applyAlignment="1">
      <alignment/>
    </xf>
    <xf numFmtId="0" fontId="0" fillId="0" borderId="23" xfId="0" applyFill="1" applyBorder="1" applyAlignment="1">
      <alignment/>
    </xf>
    <xf numFmtId="41" fontId="5" fillId="0" borderId="14" xfId="18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1" fontId="5" fillId="0" borderId="20" xfId="18" applyFont="1" applyFill="1" applyBorder="1" applyAlignment="1">
      <alignment/>
    </xf>
    <xf numFmtId="41" fontId="0" fillId="0" borderId="21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41" fontId="0" fillId="0" borderId="24" xfId="18" applyFill="1" applyBorder="1" applyAlignment="1">
      <alignment/>
    </xf>
    <xf numFmtId="41" fontId="0" fillId="0" borderId="16" xfId="18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1" fontId="0" fillId="0" borderId="25" xfId="18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6" xfId="0" applyFont="1" applyFill="1" applyBorder="1" applyAlignment="1">
      <alignment wrapText="1"/>
    </xf>
    <xf numFmtId="41" fontId="0" fillId="0" borderId="28" xfId="18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Alignment="1" quotePrefix="1">
      <alignment/>
    </xf>
    <xf numFmtId="0" fontId="2" fillId="0" borderId="0" xfId="20" applyFont="1" applyBorder="1" applyAlignment="1">
      <alignment horizontal="right" vertical="top"/>
      <protection/>
    </xf>
    <xf numFmtId="0" fontId="0" fillId="0" borderId="1" xfId="0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5" xfId="0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12" fillId="0" borderId="32" xfId="19" applyFont="1" applyFill="1" applyBorder="1" applyAlignment="1">
      <alignment horizontal="right" wrapText="1"/>
      <protection/>
    </xf>
    <xf numFmtId="41" fontId="12" fillId="0" borderId="20" xfId="17" applyFont="1" applyFill="1" applyBorder="1" applyAlignment="1">
      <alignment horizontal="center"/>
    </xf>
    <xf numFmtId="41" fontId="12" fillId="0" borderId="21" xfId="19" applyNumberFormat="1" applyFont="1" applyFill="1" applyBorder="1" applyAlignment="1">
      <alignment horizontal="center"/>
      <protection/>
    </xf>
    <xf numFmtId="0" fontId="12" fillId="0" borderId="0" xfId="19" applyFont="1" applyFill="1" applyBorder="1">
      <alignment/>
      <protection/>
    </xf>
    <xf numFmtId="0" fontId="8" fillId="0" borderId="12" xfId="19" applyFont="1" applyFill="1" applyBorder="1" applyAlignment="1">
      <alignment horizontal="right"/>
      <protection/>
    </xf>
    <xf numFmtId="0" fontId="8" fillId="0" borderId="0" xfId="19" applyFont="1" applyFill="1" applyBorder="1">
      <alignment/>
      <protection/>
    </xf>
    <xf numFmtId="0" fontId="12" fillId="0" borderId="0" xfId="19" applyFont="1" applyFill="1" applyBorder="1" applyAlignment="1">
      <alignment horizontal="right"/>
      <protection/>
    </xf>
    <xf numFmtId="0" fontId="8" fillId="0" borderId="21" xfId="19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12" xfId="19" applyFont="1" applyFill="1" applyBorder="1" applyAlignment="1">
      <alignment horizontal="right" wrapText="1"/>
      <protection/>
    </xf>
    <xf numFmtId="0" fontId="8" fillId="0" borderId="13" xfId="19" applyFont="1" applyFill="1" applyBorder="1" applyAlignment="1">
      <alignment wrapText="1"/>
      <protection/>
    </xf>
    <xf numFmtId="0" fontId="8" fillId="0" borderId="0" xfId="19" applyFont="1" applyFill="1" applyBorder="1" applyAlignment="1">
      <alignment wrapText="1"/>
      <protection/>
    </xf>
    <xf numFmtId="0" fontId="8" fillId="0" borderId="10" xfId="19" applyFont="1" applyFill="1" applyBorder="1">
      <alignment/>
      <protection/>
    </xf>
    <xf numFmtId="0" fontId="8" fillId="0" borderId="15" xfId="19" applyFont="1" applyFill="1" applyBorder="1">
      <alignment/>
      <protection/>
    </xf>
    <xf numFmtId="0" fontId="7" fillId="0" borderId="0" xfId="0" applyFont="1" applyFill="1" applyBorder="1" applyAlignment="1">
      <alignment wrapText="1"/>
    </xf>
    <xf numFmtId="0" fontId="0" fillId="0" borderId="12" xfId="0" applyFont="1" applyFill="1" applyBorder="1" applyAlignment="1" quotePrefix="1">
      <alignment horizontal="right" wrapText="1"/>
    </xf>
    <xf numFmtId="0" fontId="8" fillId="0" borderId="12" xfId="19" applyFont="1" applyFill="1" applyBorder="1" applyAlignment="1" quotePrefix="1">
      <alignment horizontal="right" wrapText="1"/>
      <protection/>
    </xf>
    <xf numFmtId="41" fontId="0" fillId="0" borderId="20" xfId="0" applyNumberFormat="1" applyFill="1" applyBorder="1" applyAlignment="1">
      <alignment/>
    </xf>
    <xf numFmtId="41" fontId="0" fillId="0" borderId="33" xfId="0" applyNumberForma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41" fontId="0" fillId="0" borderId="22" xfId="0" applyNumberFormat="1" applyFill="1" applyBorder="1" applyAlignment="1">
      <alignment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5" fillId="0" borderId="35" xfId="0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/>
    </xf>
    <xf numFmtId="0" fontId="8" fillId="0" borderId="0" xfId="19" applyFont="1" applyFill="1" applyBorder="1" applyAlignment="1">
      <alignment horizontal="left"/>
      <protection/>
    </xf>
    <xf numFmtId="0" fontId="5" fillId="0" borderId="3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0" fillId="0" borderId="37" xfId="0" applyNumberFormat="1" applyFill="1" applyBorder="1" applyAlignment="1">
      <alignment/>
    </xf>
    <xf numFmtId="41" fontId="0" fillId="0" borderId="35" xfId="0" applyNumberFormat="1" applyFill="1" applyBorder="1" applyAlignment="1">
      <alignment/>
    </xf>
    <xf numFmtId="41" fontId="0" fillId="0" borderId="38" xfId="0" applyNumberFormat="1" applyFill="1" applyBorder="1" applyAlignment="1">
      <alignment/>
    </xf>
    <xf numFmtId="0" fontId="13" fillId="0" borderId="6" xfId="0" applyFont="1" applyFill="1" applyBorder="1" applyAlignment="1">
      <alignment horizontal="right"/>
    </xf>
    <xf numFmtId="41" fontId="14" fillId="0" borderId="39" xfId="0" applyNumberFormat="1" applyFont="1" applyFill="1" applyBorder="1" applyAlignment="1">
      <alignment/>
    </xf>
    <xf numFmtId="41" fontId="14" fillId="0" borderId="4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4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19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1" fontId="0" fillId="0" borderId="10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7" fillId="0" borderId="0" xfId="19" applyFont="1" applyFill="1" applyBorder="1">
      <alignment/>
      <protection/>
    </xf>
    <xf numFmtId="41" fontId="0" fillId="0" borderId="43" xfId="0" applyNumberFormat="1" applyFill="1" applyBorder="1" applyAlignment="1">
      <alignment/>
    </xf>
    <xf numFmtId="41" fontId="0" fillId="0" borderId="44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45" xfId="0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14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41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43" fontId="18" fillId="0" borderId="20" xfId="15" applyFont="1" applyFill="1" applyBorder="1" applyAlignment="1">
      <alignment/>
    </xf>
    <xf numFmtId="43" fontId="18" fillId="0" borderId="10" xfId="15" applyFont="1" applyFill="1" applyBorder="1" applyAlignment="1">
      <alignment/>
    </xf>
    <xf numFmtId="43" fontId="19" fillId="0" borderId="20" xfId="15" applyFont="1" applyFill="1" applyBorder="1" applyAlignment="1">
      <alignment/>
    </xf>
    <xf numFmtId="43" fontId="19" fillId="0" borderId="20" xfId="15" applyFont="1" applyFill="1" applyBorder="1" applyAlignment="1">
      <alignment/>
    </xf>
    <xf numFmtId="43" fontId="19" fillId="0" borderId="39" xfId="15" applyFont="1" applyFill="1" applyBorder="1" applyAlignment="1">
      <alignment/>
    </xf>
    <xf numFmtId="43" fontId="19" fillId="0" borderId="10" xfId="15" applyFont="1" applyFill="1" applyBorder="1" applyAlignment="1">
      <alignment/>
    </xf>
    <xf numFmtId="43" fontId="19" fillId="0" borderId="46" xfId="15" applyFont="1" applyFill="1" applyBorder="1" applyAlignment="1">
      <alignment/>
    </xf>
    <xf numFmtId="43" fontId="19" fillId="0" borderId="45" xfId="15" applyFont="1" applyFill="1" applyBorder="1" applyAlignment="1">
      <alignment/>
    </xf>
    <xf numFmtId="43" fontId="18" fillId="0" borderId="14" xfId="15" applyFont="1" applyFill="1" applyBorder="1" applyAlignment="1">
      <alignment/>
    </xf>
    <xf numFmtId="43" fontId="18" fillId="0" borderId="37" xfId="15" applyFont="1" applyFill="1" applyBorder="1" applyAlignment="1">
      <alignment/>
    </xf>
    <xf numFmtId="43" fontId="18" fillId="0" borderId="0" xfId="15" applyFont="1" applyAlignment="1">
      <alignment/>
    </xf>
    <xf numFmtId="43" fontId="18" fillId="0" borderId="10" xfId="15" applyFont="1" applyFill="1" applyBorder="1" applyAlignment="1">
      <alignment horizontal="left" wrapText="1"/>
    </xf>
    <xf numFmtId="43" fontId="20" fillId="0" borderId="20" xfId="15" applyFont="1" applyFill="1" applyBorder="1" applyAlignment="1">
      <alignment horizontal="center"/>
    </xf>
    <xf numFmtId="43" fontId="21" fillId="0" borderId="10" xfId="15" applyFont="1" applyFill="1" applyBorder="1" applyAlignment="1">
      <alignment/>
    </xf>
    <xf numFmtId="43" fontId="18" fillId="0" borderId="10" xfId="15" applyFont="1" applyFill="1" applyBorder="1" applyAlignment="1">
      <alignment/>
    </xf>
    <xf numFmtId="43" fontId="18" fillId="0" borderId="0" xfId="15" applyFont="1" applyFill="1" applyBorder="1" applyAlignment="1">
      <alignment/>
    </xf>
    <xf numFmtId="43" fontId="18" fillId="0" borderId="0" xfId="15" applyFont="1" applyFill="1" applyAlignment="1">
      <alignment/>
    </xf>
    <xf numFmtId="43" fontId="19" fillId="0" borderId="22" xfId="15" applyFont="1" applyFill="1" applyBorder="1" applyAlignment="1">
      <alignment/>
    </xf>
    <xf numFmtId="43" fontId="19" fillId="0" borderId="43" xfId="15" applyFont="1" applyFill="1" applyBorder="1" applyAlignment="1">
      <alignment/>
    </xf>
    <xf numFmtId="43" fontId="19" fillId="0" borderId="16" xfId="15" applyFont="1" applyFill="1" applyBorder="1" applyAlignment="1">
      <alignment/>
    </xf>
    <xf numFmtId="43" fontId="19" fillId="0" borderId="18" xfId="15" applyFont="1" applyFill="1" applyBorder="1" applyAlignment="1">
      <alignment/>
    </xf>
    <xf numFmtId="43" fontId="19" fillId="0" borderId="14" xfId="15" applyFont="1" applyFill="1" applyBorder="1" applyAlignment="1">
      <alignment/>
    </xf>
    <xf numFmtId="43" fontId="18" fillId="0" borderId="16" xfId="15" applyFont="1" applyFill="1" applyBorder="1" applyAlignment="1">
      <alignment/>
    </xf>
    <xf numFmtId="43" fontId="19" fillId="0" borderId="25" xfId="15" applyFont="1" applyFill="1" applyBorder="1" applyAlignment="1">
      <alignment/>
    </xf>
    <xf numFmtId="43" fontId="18" fillId="0" borderId="28" xfId="15" applyFont="1" applyFill="1" applyBorder="1" applyAlignment="1">
      <alignment/>
    </xf>
    <xf numFmtId="43" fontId="19" fillId="0" borderId="24" xfId="15" applyFont="1" applyFill="1" applyBorder="1" applyAlignment="1">
      <alignment/>
    </xf>
    <xf numFmtId="43" fontId="0" fillId="0" borderId="0" xfId="15" applyFill="1" applyAlignment="1">
      <alignment/>
    </xf>
    <xf numFmtId="43" fontId="0" fillId="0" borderId="10" xfId="15" applyFill="1" applyBorder="1" applyAlignment="1">
      <alignment horizontal="center"/>
    </xf>
    <xf numFmtId="43" fontId="0" fillId="0" borderId="10" xfId="15" applyFill="1" applyBorder="1" applyAlignment="1">
      <alignment/>
    </xf>
    <xf numFmtId="43" fontId="0" fillId="0" borderId="14" xfId="15" applyFill="1" applyBorder="1" applyAlignment="1">
      <alignment/>
    </xf>
    <xf numFmtId="43" fontId="5" fillId="0" borderId="16" xfId="15" applyFont="1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14" xfId="15" applyFont="1" applyFill="1" applyBorder="1" applyAlignment="1">
      <alignment/>
    </xf>
    <xf numFmtId="43" fontId="5" fillId="0" borderId="14" xfId="15" applyFont="1" applyFill="1" applyBorder="1" applyAlignment="1">
      <alignment/>
    </xf>
    <xf numFmtId="43" fontId="5" fillId="0" borderId="20" xfId="15" applyFont="1" applyFill="1" applyBorder="1" applyAlignment="1">
      <alignment/>
    </xf>
    <xf numFmtId="43" fontId="0" fillId="0" borderId="28" xfId="15" applyFont="1" applyFill="1" applyBorder="1" applyAlignment="1">
      <alignment/>
    </xf>
    <xf numFmtId="43" fontId="0" fillId="0" borderId="0" xfId="15" applyAlignment="1">
      <alignment/>
    </xf>
    <xf numFmtId="43" fontId="19" fillId="0" borderId="18" xfId="15" applyFont="1" applyFill="1" applyBorder="1" applyAlignment="1">
      <alignment/>
    </xf>
    <xf numFmtId="43" fontId="18" fillId="0" borderId="14" xfId="15" applyFont="1" applyFill="1" applyBorder="1" applyAlignment="1">
      <alignment/>
    </xf>
    <xf numFmtId="43" fontId="18" fillId="0" borderId="20" xfId="15" applyFont="1" applyFill="1" applyBorder="1" applyAlignment="1">
      <alignment/>
    </xf>
    <xf numFmtId="43" fontId="19" fillId="0" borderId="16" xfId="15" applyFont="1" applyFill="1" applyBorder="1" applyAlignment="1">
      <alignment/>
    </xf>
    <xf numFmtId="43" fontId="18" fillId="0" borderId="24" xfId="15" applyFont="1" applyFill="1" applyBorder="1" applyAlignment="1">
      <alignment/>
    </xf>
    <xf numFmtId="43" fontId="18" fillId="0" borderId="16" xfId="15" applyFont="1" applyFill="1" applyBorder="1" applyAlignment="1">
      <alignment/>
    </xf>
    <xf numFmtId="43" fontId="19" fillId="0" borderId="39" xfId="15" applyFont="1" applyFill="1" applyBorder="1" applyAlignment="1">
      <alignment/>
    </xf>
    <xf numFmtId="43" fontId="19" fillId="0" borderId="25" xfId="15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20" applyFont="1" applyFill="1" applyBorder="1" applyAlignment="1">
      <alignment horizontal="right" vertical="top"/>
      <protection/>
    </xf>
    <xf numFmtId="0" fontId="4" fillId="0" borderId="6" xfId="0" applyFont="1" applyFill="1" applyBorder="1" applyAlignment="1">
      <alignment horizontal="center"/>
    </xf>
    <xf numFmtId="49" fontId="5" fillId="0" borderId="3" xfId="15" applyNumberFormat="1" applyFont="1" applyFill="1" applyBorder="1" applyAlignment="1">
      <alignment horizontal="center" vertical="center" wrapText="1"/>
    </xf>
    <xf numFmtId="49" fontId="5" fillId="0" borderId="30" xfId="15" applyNumberFormat="1" applyFont="1" applyFill="1" applyBorder="1" applyAlignment="1">
      <alignment horizontal="center" vertical="center" wrapText="1"/>
    </xf>
    <xf numFmtId="0" fontId="2" fillId="0" borderId="0" xfId="20" applyFont="1" applyBorder="1" applyAlignment="1">
      <alignment horizontal="right" vertical="top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0" xfId="20" applyFont="1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3" fontId="19" fillId="0" borderId="24" xfId="15" applyFont="1" applyFill="1" applyBorder="1" applyAlignment="1">
      <alignment/>
    </xf>
    <xf numFmtId="43" fontId="0" fillId="0" borderId="0" xfId="15" applyFill="1" applyBorder="1" applyAlignment="1">
      <alignment/>
    </xf>
    <xf numFmtId="43" fontId="18" fillId="0" borderId="42" xfId="15" applyFont="1" applyFill="1" applyBorder="1" applyAlignment="1">
      <alignment/>
    </xf>
    <xf numFmtId="41" fontId="8" fillId="0" borderId="48" xfId="17" applyFont="1" applyFill="1" applyBorder="1" applyAlignment="1">
      <alignment horizontal="center"/>
    </xf>
    <xf numFmtId="43" fontId="19" fillId="0" borderId="49" xfId="15" applyFont="1" applyFill="1" applyBorder="1" applyAlignment="1">
      <alignment/>
    </xf>
    <xf numFmtId="43" fontId="19" fillId="0" borderId="50" xfId="15" applyFont="1" applyFill="1" applyBorder="1" applyAlignment="1">
      <alignment horizontal="center"/>
    </xf>
    <xf numFmtId="41" fontId="0" fillId="0" borderId="48" xfId="0" applyNumberFormat="1" applyFill="1" applyBorder="1" applyAlignment="1">
      <alignment/>
    </xf>
    <xf numFmtId="43" fontId="18" fillId="0" borderId="22" xfId="15" applyFont="1" applyFill="1" applyBorder="1" applyAlignment="1">
      <alignment/>
    </xf>
    <xf numFmtId="43" fontId="19" fillId="0" borderId="51" xfId="15" applyFont="1" applyFill="1" applyBorder="1" applyAlignment="1">
      <alignment/>
    </xf>
    <xf numFmtId="43" fontId="0" fillId="0" borderId="42" xfId="15" applyFill="1" applyBorder="1" applyAlignment="1">
      <alignment/>
    </xf>
    <xf numFmtId="0" fontId="5" fillId="0" borderId="52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Migliaia [0] 2" xfId="17"/>
    <cellStyle name="Migliaia [0] 3" xfId="18"/>
    <cellStyle name="Normale 3" xfId="19"/>
    <cellStyle name="Normale_All X - risultato d'amministrazione e fondo pluriennale nel 2014 (2)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67">
      <selection activeCell="D44" sqref="D44"/>
    </sheetView>
  </sheetViews>
  <sheetFormatPr defaultColWidth="9.140625" defaultRowHeight="12.75"/>
  <cols>
    <col min="1" max="1" width="7.00390625" style="1" customWidth="1"/>
    <col min="2" max="2" width="5.140625" style="1" customWidth="1"/>
    <col min="3" max="3" width="59.57421875" style="1" customWidth="1"/>
    <col min="4" max="4" width="11.57421875" style="175" customWidth="1"/>
    <col min="5" max="5" width="12.421875" style="175" customWidth="1"/>
    <col min="6" max="6" width="11.00390625" style="1" customWidth="1"/>
    <col min="7" max="7" width="11.140625" style="1" customWidth="1"/>
    <col min="8" max="16384" width="9.140625" style="1" customWidth="1"/>
  </cols>
  <sheetData>
    <row r="1" spans="1:7" ht="18">
      <c r="A1" s="194"/>
      <c r="B1" s="194"/>
      <c r="C1" s="194"/>
      <c r="D1" s="194"/>
      <c r="E1" s="194"/>
      <c r="F1" s="194"/>
      <c r="G1" s="194"/>
    </row>
    <row r="2" spans="1:7" ht="15">
      <c r="A2" s="195" t="s">
        <v>0</v>
      </c>
      <c r="B2" s="195"/>
      <c r="C2" s="195"/>
      <c r="D2" s="195"/>
      <c r="E2" s="195"/>
      <c r="F2" s="195"/>
      <c r="G2" s="195"/>
    </row>
    <row r="3" spans="3:7" ht="21">
      <c r="C3" s="148" t="s">
        <v>336</v>
      </c>
      <c r="G3" s="2" t="s">
        <v>1</v>
      </c>
    </row>
    <row r="4" spans="3:7" ht="21">
      <c r="C4" s="148" t="s">
        <v>337</v>
      </c>
      <c r="G4" s="2"/>
    </row>
    <row r="5" spans="1:7" ht="26.25" customHeight="1" thickBot="1">
      <c r="A5" s="196" t="s">
        <v>338</v>
      </c>
      <c r="B5" s="196"/>
      <c r="C5" s="196"/>
      <c r="D5" s="196"/>
      <c r="E5" s="196"/>
      <c r="F5" s="196"/>
      <c r="G5" s="196"/>
    </row>
    <row r="6" spans="1:7" ht="13.5" thickTop="1">
      <c r="A6" s="3"/>
      <c r="B6" s="4"/>
      <c r="C6" s="4"/>
      <c r="D6" s="197">
        <v>2015</v>
      </c>
      <c r="E6" s="197">
        <v>2014</v>
      </c>
      <c r="F6" s="5" t="s">
        <v>2</v>
      </c>
      <c r="G6" s="6" t="s">
        <v>2</v>
      </c>
    </row>
    <row r="7" spans="1:7" ht="13.5" thickBot="1">
      <c r="A7" s="7"/>
      <c r="B7" s="8"/>
      <c r="C7" s="9" t="s">
        <v>3</v>
      </c>
      <c r="D7" s="198"/>
      <c r="E7" s="198"/>
      <c r="F7" s="10" t="s">
        <v>4</v>
      </c>
      <c r="G7" s="11" t="s">
        <v>5</v>
      </c>
    </row>
    <row r="8" spans="1:7" ht="16.5" customHeight="1" thickTop="1">
      <c r="A8" s="3"/>
      <c r="B8" s="12"/>
      <c r="C8" s="13"/>
      <c r="D8" s="176"/>
      <c r="E8" s="176"/>
      <c r="F8" s="14"/>
      <c r="G8" s="15"/>
    </row>
    <row r="9" spans="1:7" ht="12.75">
      <c r="A9" s="16"/>
      <c r="B9" s="17"/>
      <c r="C9" s="18" t="s">
        <v>6</v>
      </c>
      <c r="D9" s="177"/>
      <c r="E9" s="177"/>
      <c r="F9" s="19"/>
      <c r="G9" s="20"/>
    </row>
    <row r="10" spans="1:7" ht="12.75">
      <c r="A10" s="21">
        <v>1</v>
      </c>
      <c r="B10" s="17"/>
      <c r="C10" s="22" t="s">
        <v>7</v>
      </c>
      <c r="D10" s="178"/>
      <c r="E10" s="178"/>
      <c r="F10" s="23"/>
      <c r="G10" s="24"/>
    </row>
    <row r="11" spans="1:7" ht="12.75">
      <c r="A11" s="21">
        <v>2</v>
      </c>
      <c r="B11" s="17"/>
      <c r="C11" s="22" t="s">
        <v>8</v>
      </c>
      <c r="D11" s="178"/>
      <c r="E11" s="178"/>
      <c r="F11" s="23"/>
      <c r="G11" s="24"/>
    </row>
    <row r="12" spans="1:7" ht="12.75">
      <c r="A12" s="21">
        <v>3</v>
      </c>
      <c r="B12" s="17"/>
      <c r="C12" s="22" t="s">
        <v>9</v>
      </c>
      <c r="D12" s="178"/>
      <c r="E12" s="178"/>
      <c r="F12" s="23"/>
      <c r="G12" s="24"/>
    </row>
    <row r="13" spans="1:7" ht="12.75">
      <c r="A13" s="21"/>
      <c r="B13" s="25" t="s">
        <v>10</v>
      </c>
      <c r="C13" s="26" t="s">
        <v>11</v>
      </c>
      <c r="D13" s="178"/>
      <c r="E13" s="178"/>
      <c r="F13" s="23"/>
      <c r="G13" s="24" t="s">
        <v>12</v>
      </c>
    </row>
    <row r="14" spans="1:7" ht="12.75">
      <c r="A14" s="21"/>
      <c r="B14" s="25" t="s">
        <v>13</v>
      </c>
      <c r="C14" s="26" t="s">
        <v>14</v>
      </c>
      <c r="D14" s="178"/>
      <c r="E14" s="178"/>
      <c r="F14" s="23"/>
      <c r="G14" s="24" t="s">
        <v>15</v>
      </c>
    </row>
    <row r="15" spans="1:7" ht="12.75">
      <c r="A15" s="21"/>
      <c r="B15" s="25" t="s">
        <v>16</v>
      </c>
      <c r="C15" s="26" t="s">
        <v>17</v>
      </c>
      <c r="D15" s="178"/>
      <c r="E15" s="178"/>
      <c r="F15" s="23"/>
      <c r="G15" s="24"/>
    </row>
    <row r="16" spans="1:7" ht="12.75">
      <c r="A16" s="21">
        <v>4</v>
      </c>
      <c r="B16" s="17"/>
      <c r="C16" s="22" t="s">
        <v>18</v>
      </c>
      <c r="D16" s="157">
        <v>263718.57</v>
      </c>
      <c r="E16" s="178">
        <v>264774.07</v>
      </c>
      <c r="F16" s="23" t="s">
        <v>19</v>
      </c>
      <c r="G16" s="24" t="s">
        <v>20</v>
      </c>
    </row>
    <row r="17" spans="1:7" ht="12.75">
      <c r="A17" s="21"/>
      <c r="B17" s="25" t="s">
        <v>10</v>
      </c>
      <c r="C17" s="22" t="s">
        <v>21</v>
      </c>
      <c r="D17" s="178"/>
      <c r="E17" s="178"/>
      <c r="F17" s="23"/>
      <c r="G17" s="24"/>
    </row>
    <row r="18" spans="1:7" ht="14.25">
      <c r="A18" s="21"/>
      <c r="B18" s="27" t="s">
        <v>13</v>
      </c>
      <c r="C18" s="28" t="s">
        <v>22</v>
      </c>
      <c r="D18" s="157"/>
      <c r="E18" s="178"/>
      <c r="F18" s="23"/>
      <c r="G18" s="24"/>
    </row>
    <row r="19" spans="1:7" ht="14.25">
      <c r="A19" s="21"/>
      <c r="B19" s="27" t="s">
        <v>16</v>
      </c>
      <c r="C19" s="28" t="s">
        <v>23</v>
      </c>
      <c r="D19" s="157"/>
      <c r="E19" s="178"/>
      <c r="F19" s="23"/>
      <c r="G19" s="24"/>
    </row>
    <row r="20" spans="1:7" ht="14.25" customHeight="1">
      <c r="A20" s="21">
        <v>5</v>
      </c>
      <c r="B20" s="17"/>
      <c r="C20" s="29" t="s">
        <v>24</v>
      </c>
      <c r="D20" s="157"/>
      <c r="E20" s="178"/>
      <c r="F20" s="23" t="s">
        <v>25</v>
      </c>
      <c r="G20" s="24" t="s">
        <v>26</v>
      </c>
    </row>
    <row r="21" spans="1:7" ht="12.75">
      <c r="A21" s="21">
        <v>6</v>
      </c>
      <c r="B21" s="17"/>
      <c r="C21" s="29" t="s">
        <v>27</v>
      </c>
      <c r="D21" s="157"/>
      <c r="E21" s="178"/>
      <c r="F21" s="23" t="s">
        <v>28</v>
      </c>
      <c r="G21" s="24" t="s">
        <v>28</v>
      </c>
    </row>
    <row r="22" spans="1:7" ht="12.75">
      <c r="A22" s="21">
        <v>7</v>
      </c>
      <c r="B22" s="17"/>
      <c r="C22" s="22" t="s">
        <v>29</v>
      </c>
      <c r="D22" s="157"/>
      <c r="E22" s="178"/>
      <c r="F22" s="23" t="s">
        <v>30</v>
      </c>
      <c r="G22" s="24" t="s">
        <v>30</v>
      </c>
    </row>
    <row r="23" spans="1:7" ht="13.5" thickBot="1">
      <c r="A23" s="21">
        <v>8</v>
      </c>
      <c r="B23" s="17"/>
      <c r="C23" s="22" t="s">
        <v>31</v>
      </c>
      <c r="D23" s="157">
        <v>3792.44</v>
      </c>
      <c r="E23" s="178">
        <v>4728.71</v>
      </c>
      <c r="F23" s="23" t="s">
        <v>32</v>
      </c>
      <c r="G23" s="24" t="s">
        <v>33</v>
      </c>
    </row>
    <row r="24" spans="1:7" ht="13.5" thickBot="1">
      <c r="A24" s="16"/>
      <c r="B24" s="17"/>
      <c r="C24" s="30" t="s">
        <v>34</v>
      </c>
      <c r="D24" s="168">
        <f>SUM(D16:D23)</f>
        <v>267511.01</v>
      </c>
      <c r="E24" s="168">
        <f>SUM(E16:E23)</f>
        <v>269502.78</v>
      </c>
      <c r="F24" s="31"/>
      <c r="G24" s="32"/>
    </row>
    <row r="25" spans="1:7" ht="12.75">
      <c r="A25" s="16"/>
      <c r="B25" s="17"/>
      <c r="C25" s="13"/>
      <c r="D25" s="207"/>
      <c r="E25" s="206"/>
      <c r="F25" s="33"/>
      <c r="G25" s="24"/>
    </row>
    <row r="26" spans="1:7" ht="12.75">
      <c r="A26" s="16"/>
      <c r="B26" s="17"/>
      <c r="C26" s="18" t="s">
        <v>35</v>
      </c>
      <c r="D26" s="149"/>
      <c r="E26" s="206"/>
      <c r="F26" s="33"/>
      <c r="G26" s="24"/>
    </row>
    <row r="27" spans="1:7" ht="12.75">
      <c r="A27" s="16">
        <v>9</v>
      </c>
      <c r="B27" s="17"/>
      <c r="C27" s="34" t="s">
        <v>36</v>
      </c>
      <c r="D27" s="149">
        <v>92.57</v>
      </c>
      <c r="E27" s="164">
        <v>103.62</v>
      </c>
      <c r="F27" s="35" t="s">
        <v>37</v>
      </c>
      <c r="G27" s="24" t="s">
        <v>37</v>
      </c>
    </row>
    <row r="28" spans="1:7" ht="12.75">
      <c r="A28" s="16">
        <v>10</v>
      </c>
      <c r="B28" s="17"/>
      <c r="C28" s="22" t="s">
        <v>38</v>
      </c>
      <c r="D28" s="149">
        <v>211338.38</v>
      </c>
      <c r="E28" s="164">
        <v>211350.14</v>
      </c>
      <c r="F28" s="35" t="s">
        <v>39</v>
      </c>
      <c r="G28" s="24" t="s">
        <v>39</v>
      </c>
    </row>
    <row r="29" spans="1:7" ht="12.75">
      <c r="A29" s="16">
        <v>11</v>
      </c>
      <c r="B29" s="17"/>
      <c r="C29" s="22" t="s">
        <v>40</v>
      </c>
      <c r="D29" s="149">
        <v>887.57</v>
      </c>
      <c r="E29" s="164">
        <v>886.25</v>
      </c>
      <c r="F29" s="35" t="s">
        <v>41</v>
      </c>
      <c r="G29" s="24" t="s">
        <v>41</v>
      </c>
    </row>
    <row r="30" spans="1:7" ht="12.75">
      <c r="A30" s="16">
        <v>12</v>
      </c>
      <c r="B30" s="17"/>
      <c r="C30" s="22" t="s">
        <v>42</v>
      </c>
      <c r="D30" s="149"/>
      <c r="E30" s="164"/>
      <c r="F30" s="33"/>
      <c r="G30" s="24"/>
    </row>
    <row r="31" spans="1:7" ht="12.75">
      <c r="A31" s="16"/>
      <c r="B31" s="17" t="s">
        <v>10</v>
      </c>
      <c r="C31" s="26" t="s">
        <v>43</v>
      </c>
      <c r="D31" s="149"/>
      <c r="E31" s="164"/>
      <c r="F31" s="33"/>
      <c r="G31" s="24"/>
    </row>
    <row r="32" spans="1:7" ht="12.75">
      <c r="A32" s="16"/>
      <c r="B32" s="25" t="s">
        <v>13</v>
      </c>
      <c r="C32" s="26" t="s">
        <v>44</v>
      </c>
      <c r="D32" s="149"/>
      <c r="E32" s="164"/>
      <c r="F32" s="23"/>
      <c r="G32" s="24"/>
    </row>
    <row r="33" spans="1:7" ht="12.75">
      <c r="A33" s="16"/>
      <c r="B33" s="25" t="s">
        <v>16</v>
      </c>
      <c r="C33" s="26" t="s">
        <v>45</v>
      </c>
      <c r="D33" s="149"/>
      <c r="E33" s="164"/>
      <c r="F33" s="33"/>
      <c r="G33" s="24"/>
    </row>
    <row r="34" spans="1:7" ht="12.75">
      <c r="A34" s="16">
        <v>13</v>
      </c>
      <c r="B34" s="17"/>
      <c r="C34" s="13" t="s">
        <v>46</v>
      </c>
      <c r="D34" s="149">
        <v>39062.11</v>
      </c>
      <c r="E34" s="164">
        <v>39141.87</v>
      </c>
      <c r="F34" s="35" t="s">
        <v>47</v>
      </c>
      <c r="G34" s="24" t="s">
        <v>47</v>
      </c>
    </row>
    <row r="35" spans="1:7" ht="12.75">
      <c r="A35" s="16">
        <v>14</v>
      </c>
      <c r="B35" s="17"/>
      <c r="C35" s="13" t="s">
        <v>48</v>
      </c>
      <c r="D35" s="149"/>
      <c r="E35" s="164"/>
      <c r="F35" s="35" t="s">
        <v>49</v>
      </c>
      <c r="G35" s="24" t="s">
        <v>49</v>
      </c>
    </row>
    <row r="36" spans="1:7" ht="12.75">
      <c r="A36" s="16" t="s">
        <v>50</v>
      </c>
      <c r="B36" s="17" t="s">
        <v>10</v>
      </c>
      <c r="C36" s="26" t="s">
        <v>51</v>
      </c>
      <c r="D36" s="149">
        <v>3818.21</v>
      </c>
      <c r="E36" s="164">
        <v>3757.58</v>
      </c>
      <c r="F36" s="35" t="s">
        <v>52</v>
      </c>
      <c r="G36" s="36" t="s">
        <v>52</v>
      </c>
    </row>
    <row r="37" spans="1:7" ht="12.75">
      <c r="A37" s="16"/>
      <c r="B37" s="17" t="s">
        <v>13</v>
      </c>
      <c r="C37" s="26" t="s">
        <v>53</v>
      </c>
      <c r="D37" s="149">
        <v>3230.83</v>
      </c>
      <c r="E37" s="164">
        <v>3315.53</v>
      </c>
      <c r="F37" s="35" t="s">
        <v>54</v>
      </c>
      <c r="G37" s="36" t="s">
        <v>54</v>
      </c>
    </row>
    <row r="38" spans="1:7" ht="12.75">
      <c r="A38" s="16"/>
      <c r="B38" s="17" t="s">
        <v>16</v>
      </c>
      <c r="C38" s="26" t="s">
        <v>55</v>
      </c>
      <c r="D38" s="149"/>
      <c r="E38" s="164"/>
      <c r="F38" s="35" t="s">
        <v>56</v>
      </c>
      <c r="G38" s="36" t="s">
        <v>56</v>
      </c>
    </row>
    <row r="39" spans="1:7" ht="12.75">
      <c r="A39" s="16"/>
      <c r="B39" s="17" t="s">
        <v>57</v>
      </c>
      <c r="C39" s="26" t="s">
        <v>58</v>
      </c>
      <c r="D39" s="149"/>
      <c r="E39" s="164"/>
      <c r="F39" s="35" t="s">
        <v>59</v>
      </c>
      <c r="G39" s="36" t="s">
        <v>59</v>
      </c>
    </row>
    <row r="40" spans="1:7" ht="12.75">
      <c r="A40" s="16">
        <v>15</v>
      </c>
      <c r="B40" s="17"/>
      <c r="C40" s="34" t="s">
        <v>60</v>
      </c>
      <c r="D40" s="149"/>
      <c r="E40" s="164"/>
      <c r="F40" s="35" t="s">
        <v>61</v>
      </c>
      <c r="G40" s="24" t="s">
        <v>61</v>
      </c>
    </row>
    <row r="41" spans="1:7" ht="12.75">
      <c r="A41" s="16">
        <v>16</v>
      </c>
      <c r="B41" s="17"/>
      <c r="C41" s="34" t="s">
        <v>62</v>
      </c>
      <c r="D41" s="149"/>
      <c r="E41" s="164"/>
      <c r="F41" s="35" t="s">
        <v>63</v>
      </c>
      <c r="G41" s="24" t="s">
        <v>63</v>
      </c>
    </row>
    <row r="42" spans="1:7" ht="12.75">
      <c r="A42" s="16">
        <v>17</v>
      </c>
      <c r="B42" s="17"/>
      <c r="C42" s="34" t="s">
        <v>64</v>
      </c>
      <c r="D42" s="149"/>
      <c r="E42" s="164"/>
      <c r="F42" s="35" t="s">
        <v>65</v>
      </c>
      <c r="G42" s="24" t="s">
        <v>65</v>
      </c>
    </row>
    <row r="43" spans="1:7" ht="13.5" thickBot="1">
      <c r="A43" s="16">
        <v>18</v>
      </c>
      <c r="B43" s="17"/>
      <c r="C43" s="34" t="s">
        <v>66</v>
      </c>
      <c r="D43" s="149">
        <v>3159.96</v>
      </c>
      <c r="E43" s="164">
        <v>3972.9</v>
      </c>
      <c r="F43" s="35" t="s">
        <v>67</v>
      </c>
      <c r="G43" s="24" t="s">
        <v>67</v>
      </c>
    </row>
    <row r="44" spans="1:7" ht="13.5" thickBot="1">
      <c r="A44" s="16"/>
      <c r="B44" s="17"/>
      <c r="C44" s="30" t="s">
        <v>68</v>
      </c>
      <c r="D44" s="205">
        <f>SUM(D25:D43)</f>
        <v>261589.62999999998</v>
      </c>
      <c r="E44" s="189">
        <f>SUM(E25:E43)</f>
        <v>262527.89</v>
      </c>
      <c r="F44" s="31"/>
      <c r="G44" s="32"/>
    </row>
    <row r="45" spans="1:7" ht="27" thickBot="1">
      <c r="A45" s="16"/>
      <c r="B45" s="17"/>
      <c r="C45" s="37" t="s">
        <v>69</v>
      </c>
      <c r="D45" s="169">
        <f>D24-D44</f>
        <v>5921.380000000034</v>
      </c>
      <c r="E45" s="186">
        <f>E24-E44</f>
        <v>6974.890000000014</v>
      </c>
      <c r="F45" s="38"/>
      <c r="G45" s="39"/>
    </row>
    <row r="46" spans="1:7" ht="12.75">
      <c r="A46" s="16"/>
      <c r="B46" s="17"/>
      <c r="C46" s="37"/>
      <c r="D46" s="157"/>
      <c r="E46" s="180"/>
      <c r="F46" s="33"/>
      <c r="G46" s="24"/>
    </row>
    <row r="47" spans="1:7" ht="12.75">
      <c r="A47" s="16"/>
      <c r="B47" s="17"/>
      <c r="C47" s="18" t="s">
        <v>70</v>
      </c>
      <c r="D47" s="157"/>
      <c r="E47" s="180"/>
      <c r="F47" s="33"/>
      <c r="G47" s="24"/>
    </row>
    <row r="48" spans="1:7" ht="12.75">
      <c r="A48" s="16"/>
      <c r="B48" s="17"/>
      <c r="C48" s="40" t="s">
        <v>71</v>
      </c>
      <c r="D48" s="157"/>
      <c r="E48" s="181"/>
      <c r="F48" s="35" t="s">
        <v>50</v>
      </c>
      <c r="G48" s="24"/>
    </row>
    <row r="49" spans="1:7" ht="12.75">
      <c r="A49" s="16">
        <v>19</v>
      </c>
      <c r="B49" s="17"/>
      <c r="C49" s="22" t="s">
        <v>72</v>
      </c>
      <c r="D49" s="157"/>
      <c r="E49" s="181"/>
      <c r="F49" s="35" t="s">
        <v>73</v>
      </c>
      <c r="G49" s="24" t="s">
        <v>73</v>
      </c>
    </row>
    <row r="50" spans="1:7" ht="12.75">
      <c r="A50" s="16"/>
      <c r="B50" s="17" t="s">
        <v>10</v>
      </c>
      <c r="C50" s="26" t="s">
        <v>74</v>
      </c>
      <c r="D50" s="157"/>
      <c r="E50" s="180"/>
      <c r="F50" s="33"/>
      <c r="G50" s="24"/>
    </row>
    <row r="51" spans="1:7" ht="12.75">
      <c r="A51" s="16"/>
      <c r="B51" s="17" t="s">
        <v>13</v>
      </c>
      <c r="C51" s="26" t="s">
        <v>75</v>
      </c>
      <c r="D51" s="157"/>
      <c r="E51" s="180"/>
      <c r="F51" s="33"/>
      <c r="G51" s="24"/>
    </row>
    <row r="52" spans="1:7" ht="12.75">
      <c r="A52" s="16"/>
      <c r="B52" s="25" t="s">
        <v>16</v>
      </c>
      <c r="C52" s="26" t="s">
        <v>76</v>
      </c>
      <c r="D52" s="157"/>
      <c r="E52" s="180"/>
      <c r="F52" s="33"/>
      <c r="G52" s="24"/>
    </row>
    <row r="53" spans="1:7" ht="12.75">
      <c r="A53" s="16">
        <v>20</v>
      </c>
      <c r="B53" s="17"/>
      <c r="C53" s="13" t="s">
        <v>77</v>
      </c>
      <c r="D53" s="157">
        <v>4423.84</v>
      </c>
      <c r="E53" s="187">
        <v>6608.21</v>
      </c>
      <c r="F53" s="35" t="s">
        <v>78</v>
      </c>
      <c r="G53" s="24" t="s">
        <v>78</v>
      </c>
    </row>
    <row r="54" spans="1:7" ht="12.75">
      <c r="A54" s="16"/>
      <c r="B54" s="17"/>
      <c r="C54" s="30" t="s">
        <v>79</v>
      </c>
      <c r="D54" s="151">
        <f>SUM(D53)</f>
        <v>4423.84</v>
      </c>
      <c r="E54" s="151">
        <f>SUM(E46:E53)</f>
        <v>6608.21</v>
      </c>
      <c r="F54" s="41"/>
      <c r="G54" s="42"/>
    </row>
    <row r="55" spans="1:7" ht="12.75">
      <c r="A55" s="16"/>
      <c r="B55" s="17"/>
      <c r="C55" s="43" t="s">
        <v>80</v>
      </c>
      <c r="D55" s="157"/>
      <c r="E55" s="180"/>
      <c r="F55" s="33"/>
      <c r="G55" s="24"/>
    </row>
    <row r="56" spans="1:7" ht="12.75">
      <c r="A56" s="16">
        <v>21</v>
      </c>
      <c r="B56" s="17"/>
      <c r="C56" s="13" t="s">
        <v>81</v>
      </c>
      <c r="D56" s="157">
        <v>-3785.66</v>
      </c>
      <c r="E56" s="187">
        <v>-4199.89</v>
      </c>
      <c r="F56" s="35" t="s">
        <v>82</v>
      </c>
      <c r="G56" s="24" t="s">
        <v>82</v>
      </c>
    </row>
    <row r="57" spans="1:7" ht="12.75">
      <c r="A57" s="16"/>
      <c r="B57" s="17" t="s">
        <v>10</v>
      </c>
      <c r="C57" s="26" t="s">
        <v>83</v>
      </c>
      <c r="D57" s="157"/>
      <c r="E57" s="187"/>
      <c r="F57" s="33"/>
      <c r="G57" s="24"/>
    </row>
    <row r="58" spans="1:7" ht="12.75">
      <c r="A58" s="16"/>
      <c r="B58" s="17" t="s">
        <v>13</v>
      </c>
      <c r="C58" s="26" t="s">
        <v>84</v>
      </c>
      <c r="D58" s="157"/>
      <c r="E58" s="187"/>
      <c r="F58" s="33"/>
      <c r="G58" s="24"/>
    </row>
    <row r="59" spans="1:7" ht="13.5" thickBot="1">
      <c r="A59" s="16"/>
      <c r="B59" s="17"/>
      <c r="C59" s="30" t="s">
        <v>85</v>
      </c>
      <c r="D59" s="166">
        <f>SUM(D56:D58)</f>
        <v>-3785.66</v>
      </c>
      <c r="E59" s="166">
        <f>SUM(E56:E58)</f>
        <v>-4199.89</v>
      </c>
      <c r="F59" s="44"/>
      <c r="G59" s="45"/>
    </row>
    <row r="60" spans="1:7" ht="13.5" thickBot="1">
      <c r="A60" s="16"/>
      <c r="B60" s="17"/>
      <c r="C60" s="30" t="s">
        <v>86</v>
      </c>
      <c r="D60" s="168">
        <f>D54+D59</f>
        <v>638.1800000000003</v>
      </c>
      <c r="E60" s="189">
        <f>E54+E59</f>
        <v>2408.3199999999997</v>
      </c>
      <c r="F60" s="31" t="s">
        <v>50</v>
      </c>
      <c r="G60" s="32"/>
    </row>
    <row r="61" spans="1:7" ht="12.75">
      <c r="A61" s="16"/>
      <c r="B61" s="17"/>
      <c r="C61" s="30" t="s">
        <v>87</v>
      </c>
      <c r="D61" s="170"/>
      <c r="E61" s="182"/>
      <c r="F61" s="46"/>
      <c r="G61" s="47"/>
    </row>
    <row r="62" spans="1:7" ht="12.75">
      <c r="A62" s="21">
        <v>22</v>
      </c>
      <c r="B62" s="25"/>
      <c r="C62" s="48" t="s">
        <v>88</v>
      </c>
      <c r="D62" s="157"/>
      <c r="E62" s="181"/>
      <c r="F62" s="35" t="s">
        <v>89</v>
      </c>
      <c r="G62" s="47" t="s">
        <v>89</v>
      </c>
    </row>
    <row r="63" spans="1:7" ht="13.5" thickBot="1">
      <c r="A63" s="16">
        <v>23</v>
      </c>
      <c r="B63" s="17"/>
      <c r="C63" s="48" t="s">
        <v>90</v>
      </c>
      <c r="D63" s="157"/>
      <c r="E63" s="181"/>
      <c r="F63" s="35" t="s">
        <v>91</v>
      </c>
      <c r="G63" s="47" t="s">
        <v>91</v>
      </c>
    </row>
    <row r="64" spans="1:7" ht="13.5" thickBot="1">
      <c r="A64" s="16"/>
      <c r="B64" s="17"/>
      <c r="C64" s="30" t="s">
        <v>92</v>
      </c>
      <c r="D64" s="168"/>
      <c r="E64" s="179"/>
      <c r="F64" s="31"/>
      <c r="G64" s="32"/>
    </row>
    <row r="65" spans="1:7" ht="12.75">
      <c r="A65" s="16"/>
      <c r="B65" s="17"/>
      <c r="C65" s="18" t="s">
        <v>93</v>
      </c>
      <c r="D65" s="157"/>
      <c r="E65" s="180"/>
      <c r="F65" s="33"/>
      <c r="G65" s="24"/>
    </row>
    <row r="66" spans="1:7" ht="12.75">
      <c r="A66" s="16">
        <v>24</v>
      </c>
      <c r="B66" s="17"/>
      <c r="C66" s="49" t="s">
        <v>94</v>
      </c>
      <c r="D66" s="157"/>
      <c r="E66" s="181"/>
      <c r="F66" s="35" t="s">
        <v>95</v>
      </c>
      <c r="G66" s="24" t="s">
        <v>95</v>
      </c>
    </row>
    <row r="67" spans="1:7" ht="12.75">
      <c r="A67" s="21"/>
      <c r="B67" s="17" t="s">
        <v>10</v>
      </c>
      <c r="C67" s="22" t="s">
        <v>96</v>
      </c>
      <c r="D67" s="157"/>
      <c r="E67" s="178"/>
      <c r="F67" s="23"/>
      <c r="G67" s="24"/>
    </row>
    <row r="68" spans="1:7" ht="12.75">
      <c r="A68" s="16"/>
      <c r="B68" s="17" t="s">
        <v>13</v>
      </c>
      <c r="C68" s="50" t="s">
        <v>97</v>
      </c>
      <c r="D68" s="157"/>
      <c r="E68" s="181"/>
      <c r="F68" s="35"/>
      <c r="G68" s="24"/>
    </row>
    <row r="69" spans="1:7" ht="12.75">
      <c r="A69" s="16" t="s">
        <v>50</v>
      </c>
      <c r="B69" s="17" t="s">
        <v>16</v>
      </c>
      <c r="C69" s="50" t="s">
        <v>98</v>
      </c>
      <c r="D69" s="157"/>
      <c r="E69" s="180"/>
      <c r="F69" s="33"/>
      <c r="G69" s="24" t="s">
        <v>99</v>
      </c>
    </row>
    <row r="70" spans="1:7" ht="12.75">
      <c r="A70" s="16" t="s">
        <v>50</v>
      </c>
      <c r="B70" s="25" t="s">
        <v>57</v>
      </c>
      <c r="C70" s="26" t="s">
        <v>100</v>
      </c>
      <c r="D70" s="157"/>
      <c r="E70" s="180"/>
      <c r="F70" s="33"/>
      <c r="G70" s="24" t="s">
        <v>15</v>
      </c>
    </row>
    <row r="71" spans="1:7" ht="12.75">
      <c r="A71" s="16"/>
      <c r="B71" s="25" t="s">
        <v>101</v>
      </c>
      <c r="C71" s="26" t="s">
        <v>102</v>
      </c>
      <c r="D71" s="157"/>
      <c r="E71" s="180"/>
      <c r="F71" s="33"/>
      <c r="G71" s="24"/>
    </row>
    <row r="72" spans="1:7" ht="12.75">
      <c r="A72" s="16"/>
      <c r="B72" s="17"/>
      <c r="C72" s="51" t="s">
        <v>103</v>
      </c>
      <c r="D72" s="152"/>
      <c r="E72" s="183"/>
      <c r="F72" s="52"/>
      <c r="G72" s="53"/>
    </row>
    <row r="73" spans="1:7" ht="12.75">
      <c r="A73" s="16">
        <v>25</v>
      </c>
      <c r="B73" s="17"/>
      <c r="C73" s="49" t="s">
        <v>104</v>
      </c>
      <c r="D73" s="157">
        <v>492.13</v>
      </c>
      <c r="E73" s="187">
        <v>-0.04</v>
      </c>
      <c r="F73" s="35" t="s">
        <v>105</v>
      </c>
      <c r="G73" s="24" t="s">
        <v>105</v>
      </c>
    </row>
    <row r="74" spans="1:7" ht="12.75">
      <c r="A74" s="16"/>
      <c r="B74" s="25" t="s">
        <v>10</v>
      </c>
      <c r="C74" s="50" t="s">
        <v>106</v>
      </c>
      <c r="D74" s="157"/>
      <c r="E74" s="187"/>
      <c r="F74" s="35"/>
      <c r="G74" s="24"/>
    </row>
    <row r="75" spans="1:7" ht="12.75">
      <c r="A75" s="16" t="s">
        <v>50</v>
      </c>
      <c r="B75" s="25" t="s">
        <v>13</v>
      </c>
      <c r="C75" s="50" t="s">
        <v>107</v>
      </c>
      <c r="D75" s="157"/>
      <c r="E75" s="187"/>
      <c r="F75" s="33"/>
      <c r="G75" s="24" t="s">
        <v>108</v>
      </c>
    </row>
    <row r="76" spans="1:7" ht="12.75">
      <c r="A76" s="16" t="s">
        <v>50</v>
      </c>
      <c r="B76" s="25" t="s">
        <v>16</v>
      </c>
      <c r="C76" s="26" t="s">
        <v>109</v>
      </c>
      <c r="D76" s="157"/>
      <c r="E76" s="187"/>
      <c r="F76" s="33"/>
      <c r="G76" s="24" t="s">
        <v>110</v>
      </c>
    </row>
    <row r="77" spans="1:7" ht="12.75">
      <c r="A77" s="16" t="s">
        <v>50</v>
      </c>
      <c r="B77" s="25" t="s">
        <v>57</v>
      </c>
      <c r="C77" s="26" t="s">
        <v>111</v>
      </c>
      <c r="D77" s="157"/>
      <c r="E77" s="187"/>
      <c r="F77" s="33"/>
      <c r="G77" s="24" t="s">
        <v>112</v>
      </c>
    </row>
    <row r="78" spans="1:7" ht="13.5" thickBot="1">
      <c r="A78" s="16"/>
      <c r="B78" s="17"/>
      <c r="C78" s="51" t="s">
        <v>113</v>
      </c>
      <c r="D78" s="151">
        <f>SUM(D73:D77)</f>
        <v>492.13</v>
      </c>
      <c r="E78" s="188">
        <f>SUM(E73:E77)</f>
        <v>-0.04</v>
      </c>
      <c r="F78" s="41"/>
      <c r="G78" s="54"/>
    </row>
    <row r="79" spans="1:7" ht="13.5" thickBot="1">
      <c r="A79" s="16"/>
      <c r="B79" s="17"/>
      <c r="C79" s="30" t="s">
        <v>114</v>
      </c>
      <c r="D79" s="174">
        <f>D72+D78</f>
        <v>492.13</v>
      </c>
      <c r="E79" s="190">
        <f>E72-E78</f>
        <v>0.04</v>
      </c>
      <c r="F79" s="55"/>
      <c r="G79" s="32"/>
    </row>
    <row r="80" spans="1:7" ht="13.5" thickBot="1">
      <c r="A80" s="16"/>
      <c r="B80" s="17"/>
      <c r="C80" s="30" t="s">
        <v>115</v>
      </c>
      <c r="D80" s="168">
        <f>D45+D60+D64+D79</f>
        <v>7051.690000000034</v>
      </c>
      <c r="E80" s="189">
        <f>(E45+E60+E64+E79)</f>
        <v>9383.250000000015</v>
      </c>
      <c r="F80" s="56"/>
      <c r="G80" s="57"/>
    </row>
    <row r="81" spans="1:7" ht="34.5" customHeight="1" thickBot="1">
      <c r="A81" s="16">
        <v>26</v>
      </c>
      <c r="B81" s="17"/>
      <c r="C81" s="58" t="s">
        <v>116</v>
      </c>
      <c r="D81" s="171">
        <v>-4496.75</v>
      </c>
      <c r="E81" s="191">
        <v>-4099.51</v>
      </c>
      <c r="F81" s="56">
        <v>22</v>
      </c>
      <c r="G81" s="57">
        <v>22</v>
      </c>
    </row>
    <row r="82" spans="1:7" ht="27.75" customHeight="1" thickBot="1">
      <c r="A82" s="16">
        <v>27</v>
      </c>
      <c r="B82" s="17"/>
      <c r="C82" s="59" t="s">
        <v>117</v>
      </c>
      <c r="D82" s="172">
        <f>D80+D81</f>
        <v>2554.940000000034</v>
      </c>
      <c r="E82" s="193">
        <f>E80+E81</f>
        <v>5283.740000000014</v>
      </c>
      <c r="F82" s="60">
        <v>23</v>
      </c>
      <c r="G82" s="61">
        <v>23</v>
      </c>
    </row>
    <row r="83" spans="1:7" ht="13.5" customHeight="1" thickBot="1">
      <c r="A83" s="7">
        <v>28</v>
      </c>
      <c r="B83" s="62"/>
      <c r="C83" s="63" t="s">
        <v>118</v>
      </c>
      <c r="D83" s="173"/>
      <c r="E83" s="184"/>
      <c r="F83" s="64"/>
      <c r="G83" s="65"/>
    </row>
    <row r="84" spans="2:5" ht="13.5" thickTop="1">
      <c r="B84" s="66" t="s">
        <v>119</v>
      </c>
      <c r="C84" t="s">
        <v>120</v>
      </c>
      <c r="D84" s="159"/>
      <c r="E84" s="185"/>
    </row>
    <row r="85" ht="12.75">
      <c r="D85" s="165"/>
    </row>
    <row r="86" ht="12.75">
      <c r="D86" s="165"/>
    </row>
    <row r="87" ht="12.75">
      <c r="D87" s="165"/>
    </row>
    <row r="88" ht="12.75">
      <c r="D88" s="165"/>
    </row>
    <row r="89" ht="12.75">
      <c r="D89" s="165"/>
    </row>
    <row r="90" ht="12.75">
      <c r="D90" s="165"/>
    </row>
    <row r="91" ht="12.75">
      <c r="D91" s="165"/>
    </row>
  </sheetData>
  <mergeCells count="5">
    <mergeCell ref="A1:G1"/>
    <mergeCell ref="A2:G2"/>
    <mergeCell ref="A5:G5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67">
      <selection activeCell="M54" sqref="M54"/>
    </sheetView>
  </sheetViews>
  <sheetFormatPr defaultColWidth="9.140625" defaultRowHeight="12.75"/>
  <cols>
    <col min="1" max="1" width="2.7109375" style="119" bestFit="1" customWidth="1"/>
    <col min="2" max="2" width="5.7109375" style="1" customWidth="1"/>
    <col min="3" max="3" width="2.00390625" style="1" bestFit="1" customWidth="1"/>
    <col min="4" max="4" width="52.8515625" style="1" customWidth="1"/>
    <col min="5" max="5" width="10.421875" style="165" customWidth="1"/>
    <col min="6" max="6" width="11.421875" style="1" bestFit="1" customWidth="1"/>
    <col min="7" max="7" width="13.00390625" style="1" customWidth="1"/>
    <col min="8" max="8" width="11.7109375" style="1" customWidth="1"/>
    <col min="9" max="9" width="4.7109375" style="1" customWidth="1"/>
    <col min="10" max="12" width="9.140625" style="1" customWidth="1"/>
    <col min="13" max="13" width="65.28125" style="1" bestFit="1" customWidth="1"/>
    <col min="14" max="16384" width="9.140625" style="1" customWidth="1"/>
  </cols>
  <sheetData>
    <row r="1" spans="1:8" ht="15">
      <c r="A1" s="199"/>
      <c r="B1" s="199"/>
      <c r="C1" s="199"/>
      <c r="D1" s="199"/>
      <c r="E1" s="199"/>
      <c r="F1" s="199"/>
      <c r="G1" s="199"/>
      <c r="H1" s="199"/>
    </row>
    <row r="2" spans="1:8" ht="27" customHeight="1" thickBot="1">
      <c r="A2"/>
      <c r="B2"/>
      <c r="C2"/>
      <c r="D2"/>
      <c r="E2" s="159"/>
      <c r="F2"/>
      <c r="G2" s="67"/>
      <c r="H2" s="67" t="s">
        <v>1</v>
      </c>
    </row>
    <row r="3" spans="1:8" ht="13.5" thickTop="1">
      <c r="A3" s="68"/>
      <c r="B3" s="4"/>
      <c r="C3" s="12"/>
      <c r="D3" s="69" t="s">
        <v>121</v>
      </c>
      <c r="E3" s="197">
        <v>2015</v>
      </c>
      <c r="F3" s="200">
        <v>2014</v>
      </c>
      <c r="G3" s="5" t="s">
        <v>2</v>
      </c>
      <c r="H3" s="6" t="s">
        <v>2</v>
      </c>
    </row>
    <row r="4" spans="1:8" ht="26.25" customHeight="1" thickBot="1">
      <c r="A4" s="70"/>
      <c r="B4" s="8"/>
      <c r="C4" s="62"/>
      <c r="D4" s="8"/>
      <c r="E4" s="198"/>
      <c r="F4" s="201"/>
      <c r="G4" s="71" t="s">
        <v>122</v>
      </c>
      <c r="H4" s="72" t="s">
        <v>5</v>
      </c>
    </row>
    <row r="5" spans="1:8" ht="37.5" customHeight="1" thickTop="1">
      <c r="A5" s="73"/>
      <c r="B5" s="13">
        <v>1</v>
      </c>
      <c r="C5" s="17"/>
      <c r="D5" s="74" t="s">
        <v>123</v>
      </c>
      <c r="E5" s="160"/>
      <c r="F5" s="75"/>
      <c r="G5" s="75" t="s">
        <v>124</v>
      </c>
      <c r="H5" s="76" t="s">
        <v>124</v>
      </c>
    </row>
    <row r="6" spans="1:8" ht="14.25">
      <c r="A6" s="73"/>
      <c r="B6" s="13"/>
      <c r="C6" s="17"/>
      <c r="D6" s="77" t="s">
        <v>125</v>
      </c>
      <c r="E6" s="161"/>
      <c r="F6" s="78"/>
      <c r="G6" s="78"/>
      <c r="H6" s="79"/>
    </row>
    <row r="7" spans="1:8" ht="14.25">
      <c r="A7" s="73"/>
      <c r="B7" s="13"/>
      <c r="C7" s="17"/>
      <c r="D7" s="80" t="s">
        <v>126</v>
      </c>
      <c r="F7" s="150"/>
      <c r="G7" s="19"/>
      <c r="H7" s="20"/>
    </row>
    <row r="8" spans="1:8" ht="12.75">
      <c r="A8" s="73" t="s">
        <v>127</v>
      </c>
      <c r="B8" s="13"/>
      <c r="C8" s="17"/>
      <c r="D8" s="43" t="s">
        <v>128</v>
      </c>
      <c r="F8" s="150"/>
      <c r="G8" s="19" t="s">
        <v>129</v>
      </c>
      <c r="H8" s="24" t="s">
        <v>129</v>
      </c>
    </row>
    <row r="9" spans="1:8" ht="12.75">
      <c r="A9" s="73"/>
      <c r="B9" s="13">
        <v>1</v>
      </c>
      <c r="C9" s="17"/>
      <c r="D9" s="22" t="s">
        <v>130</v>
      </c>
      <c r="E9" s="165">
        <v>23.5</v>
      </c>
      <c r="F9" s="150">
        <v>72.24</v>
      </c>
      <c r="G9" s="19" t="s">
        <v>131</v>
      </c>
      <c r="H9" s="24" t="s">
        <v>131</v>
      </c>
    </row>
    <row r="10" spans="1:8" ht="12.75">
      <c r="A10" s="73"/>
      <c r="B10" s="13">
        <v>2</v>
      </c>
      <c r="C10" s="17"/>
      <c r="D10" s="22" t="s">
        <v>132</v>
      </c>
      <c r="E10" s="165">
        <v>64.03</v>
      </c>
      <c r="F10" s="150">
        <v>85.37</v>
      </c>
      <c r="G10" s="19" t="s">
        <v>133</v>
      </c>
      <c r="H10" s="24" t="s">
        <v>133</v>
      </c>
    </row>
    <row r="11" spans="1:8" ht="12.75">
      <c r="A11" s="73"/>
      <c r="B11" s="13">
        <v>3</v>
      </c>
      <c r="C11" s="17"/>
      <c r="D11" s="22" t="s">
        <v>134</v>
      </c>
      <c r="F11" s="150"/>
      <c r="G11" s="19" t="s">
        <v>135</v>
      </c>
      <c r="H11" s="24" t="s">
        <v>135</v>
      </c>
    </row>
    <row r="12" spans="1:8" ht="12.75">
      <c r="A12" s="73"/>
      <c r="B12" s="13">
        <v>4</v>
      </c>
      <c r="C12" s="17"/>
      <c r="D12" s="22" t="s">
        <v>136</v>
      </c>
      <c r="E12" s="165">
        <v>94.96</v>
      </c>
      <c r="F12" s="150">
        <v>84.73</v>
      </c>
      <c r="G12" s="19" t="s">
        <v>137</v>
      </c>
      <c r="H12" s="24" t="s">
        <v>137</v>
      </c>
    </row>
    <row r="13" spans="1:8" ht="12.75">
      <c r="A13" s="73"/>
      <c r="B13" s="13">
        <v>5</v>
      </c>
      <c r="C13" s="17"/>
      <c r="D13" s="22" t="s">
        <v>138</v>
      </c>
      <c r="F13" s="150"/>
      <c r="G13" s="19" t="s">
        <v>139</v>
      </c>
      <c r="H13" s="24" t="s">
        <v>139</v>
      </c>
    </row>
    <row r="14" spans="1:8" ht="12.75">
      <c r="A14" s="73"/>
      <c r="B14" s="13">
        <v>6</v>
      </c>
      <c r="C14" s="17"/>
      <c r="D14" s="22" t="s">
        <v>140</v>
      </c>
      <c r="F14" s="150"/>
      <c r="G14" s="19" t="s">
        <v>141</v>
      </c>
      <c r="H14" s="24" t="s">
        <v>141</v>
      </c>
    </row>
    <row r="15" spans="1:8" ht="13.5" thickBot="1">
      <c r="A15" s="73"/>
      <c r="B15" s="13">
        <v>9</v>
      </c>
      <c r="C15" s="17"/>
      <c r="D15" s="29" t="s">
        <v>142</v>
      </c>
      <c r="E15" s="165">
        <v>47284.45</v>
      </c>
      <c r="F15" s="150">
        <v>50852.88</v>
      </c>
      <c r="G15" s="19" t="s">
        <v>143</v>
      </c>
      <c r="H15" s="24" t="s">
        <v>143</v>
      </c>
    </row>
    <row r="16" spans="1:8" ht="15" thickBot="1">
      <c r="A16" s="81"/>
      <c r="B16" s="82"/>
      <c r="C16" s="27"/>
      <c r="D16" s="83" t="s">
        <v>144</v>
      </c>
      <c r="E16" s="209">
        <f>SUM(E9:E15)</f>
        <v>47466.939999999995</v>
      </c>
      <c r="F16" s="210">
        <f>SUM(F9:F15)</f>
        <v>51095.219999999994</v>
      </c>
      <c r="G16" s="208"/>
      <c r="H16" s="84"/>
    </row>
    <row r="17" spans="1:8" ht="12.75">
      <c r="A17" s="73"/>
      <c r="B17" s="13"/>
      <c r="C17" s="17"/>
      <c r="D17" s="59"/>
      <c r="E17" s="150"/>
      <c r="F17" s="19"/>
      <c r="G17" s="19"/>
      <c r="H17" s="20"/>
    </row>
    <row r="18" spans="1:8" ht="12.75">
      <c r="A18" s="85"/>
      <c r="B18" s="29"/>
      <c r="C18" s="86"/>
      <c r="D18" s="87" t="s">
        <v>145</v>
      </c>
      <c r="E18" s="150"/>
      <c r="F18" s="19"/>
      <c r="G18" s="19"/>
      <c r="H18" s="24"/>
    </row>
    <row r="19" spans="1:8" ht="12.75">
      <c r="A19" s="85" t="s">
        <v>146</v>
      </c>
      <c r="B19" s="29">
        <v>1</v>
      </c>
      <c r="C19" s="86"/>
      <c r="D19" s="29" t="s">
        <v>147</v>
      </c>
      <c r="E19" s="150"/>
      <c r="F19" s="19"/>
      <c r="G19" s="19"/>
      <c r="H19" s="24"/>
    </row>
    <row r="20" spans="1:8" ht="12.75">
      <c r="A20" s="85"/>
      <c r="B20" s="29" t="s">
        <v>148</v>
      </c>
      <c r="C20" s="86"/>
      <c r="D20" s="29" t="s">
        <v>149</v>
      </c>
      <c r="E20" s="150"/>
      <c r="F20" s="19"/>
      <c r="G20" s="19"/>
      <c r="H20" s="24"/>
    </row>
    <row r="21" spans="1:8" ht="12.75">
      <c r="A21" s="85"/>
      <c r="B21" s="29" t="s">
        <v>150</v>
      </c>
      <c r="C21" s="86"/>
      <c r="D21" s="29" t="s">
        <v>151</v>
      </c>
      <c r="E21" s="157">
        <v>88621.29</v>
      </c>
      <c r="F21" s="150">
        <v>91425.69</v>
      </c>
      <c r="G21" s="19"/>
      <c r="H21" s="24"/>
    </row>
    <row r="22" spans="1:8" ht="14.25">
      <c r="A22" s="88"/>
      <c r="B22" s="29" t="s">
        <v>152</v>
      </c>
      <c r="C22" s="89"/>
      <c r="D22" s="90" t="s">
        <v>153</v>
      </c>
      <c r="E22" s="157"/>
      <c r="F22" s="162"/>
      <c r="G22" s="91"/>
      <c r="H22" s="92"/>
    </row>
    <row r="23" spans="1:8" ht="12.75">
      <c r="A23" s="85"/>
      <c r="B23" s="29" t="s">
        <v>154</v>
      </c>
      <c r="C23" s="86"/>
      <c r="D23" s="29" t="s">
        <v>155</v>
      </c>
      <c r="E23" s="157"/>
      <c r="F23" s="150"/>
      <c r="G23" s="19"/>
      <c r="H23" s="24"/>
    </row>
    <row r="24" spans="1:8" ht="12.75">
      <c r="A24" s="85" t="s">
        <v>156</v>
      </c>
      <c r="B24" s="29">
        <v>2</v>
      </c>
      <c r="C24" s="86"/>
      <c r="D24" s="29" t="s">
        <v>157</v>
      </c>
      <c r="E24" s="157"/>
      <c r="F24" s="150"/>
      <c r="G24" s="19" t="s">
        <v>50</v>
      </c>
      <c r="H24" s="24"/>
    </row>
    <row r="25" spans="1:8" ht="12.75">
      <c r="A25" s="85"/>
      <c r="B25" s="29" t="s">
        <v>158</v>
      </c>
      <c r="C25" s="86"/>
      <c r="D25" s="29" t="s">
        <v>159</v>
      </c>
      <c r="E25" s="157"/>
      <c r="F25" s="150"/>
      <c r="G25" s="19" t="s">
        <v>160</v>
      </c>
      <c r="H25" s="24" t="s">
        <v>160</v>
      </c>
    </row>
    <row r="26" spans="1:8" ht="12.75">
      <c r="A26" s="85"/>
      <c r="B26" s="29"/>
      <c r="C26" s="86" t="s">
        <v>10</v>
      </c>
      <c r="D26" s="93" t="s">
        <v>161</v>
      </c>
      <c r="E26" s="157"/>
      <c r="F26" s="150"/>
      <c r="G26" s="19"/>
      <c r="H26" s="24"/>
    </row>
    <row r="27" spans="1:8" ht="12.75">
      <c r="A27" s="85"/>
      <c r="B27" s="29" t="s">
        <v>162</v>
      </c>
      <c r="C27" s="86"/>
      <c r="D27" s="29" t="s">
        <v>151</v>
      </c>
      <c r="E27" s="157"/>
      <c r="F27" s="150"/>
      <c r="G27" s="19"/>
      <c r="H27" s="24"/>
    </row>
    <row r="28" spans="1:8" ht="12.75">
      <c r="A28" s="85"/>
      <c r="B28" s="29"/>
      <c r="C28" s="86" t="s">
        <v>10</v>
      </c>
      <c r="D28" s="93" t="s">
        <v>161</v>
      </c>
      <c r="E28" s="157"/>
      <c r="F28" s="150"/>
      <c r="G28" s="19"/>
      <c r="H28" s="24"/>
    </row>
    <row r="29" spans="1:8" ht="12.75">
      <c r="A29" s="85"/>
      <c r="B29" s="29" t="s">
        <v>163</v>
      </c>
      <c r="C29" s="86"/>
      <c r="D29" s="29" t="s">
        <v>164</v>
      </c>
      <c r="E29" s="157">
        <v>440.72</v>
      </c>
      <c r="F29" s="150">
        <v>543.48</v>
      </c>
      <c r="G29" s="19" t="s">
        <v>165</v>
      </c>
      <c r="H29" s="24" t="s">
        <v>165</v>
      </c>
    </row>
    <row r="30" spans="1:8" ht="12.75">
      <c r="A30" s="85"/>
      <c r="B30" s="29"/>
      <c r="C30" s="86" t="s">
        <v>10</v>
      </c>
      <c r="D30" s="93" t="s">
        <v>161</v>
      </c>
      <c r="E30" s="157"/>
      <c r="F30" s="150"/>
      <c r="G30" s="19"/>
      <c r="H30" s="24"/>
    </row>
    <row r="31" spans="1:8" ht="12.75">
      <c r="A31" s="85"/>
      <c r="B31" s="29" t="s">
        <v>166</v>
      </c>
      <c r="C31" s="86"/>
      <c r="D31" s="29" t="s">
        <v>167</v>
      </c>
      <c r="E31" s="157">
        <v>127.39</v>
      </c>
      <c r="F31" s="150">
        <v>162.38</v>
      </c>
      <c r="G31" s="19" t="s">
        <v>168</v>
      </c>
      <c r="H31" s="24" t="s">
        <v>168</v>
      </c>
    </row>
    <row r="32" spans="1:8" ht="12.75">
      <c r="A32" s="94"/>
      <c r="B32" s="29" t="s">
        <v>169</v>
      </c>
      <c r="C32" s="86"/>
      <c r="D32" s="29" t="s">
        <v>170</v>
      </c>
      <c r="E32" s="157"/>
      <c r="F32" s="150"/>
      <c r="G32" s="19"/>
      <c r="H32" s="24"/>
    </row>
    <row r="33" spans="1:8" ht="12.75">
      <c r="A33" s="94"/>
      <c r="B33" s="29" t="s">
        <v>171</v>
      </c>
      <c r="C33" s="86"/>
      <c r="D33" s="29" t="s">
        <v>172</v>
      </c>
      <c r="E33" s="157"/>
      <c r="F33" s="150"/>
      <c r="G33" s="19"/>
      <c r="H33" s="24"/>
    </row>
    <row r="34" spans="1:8" ht="12.75">
      <c r="A34" s="94"/>
      <c r="B34" s="29" t="s">
        <v>173</v>
      </c>
      <c r="C34" s="86"/>
      <c r="D34" s="29" t="s">
        <v>174</v>
      </c>
      <c r="E34" s="157"/>
      <c r="F34" s="150"/>
      <c r="G34" s="19"/>
      <c r="H34" s="24"/>
    </row>
    <row r="35" spans="1:8" ht="14.25">
      <c r="A35" s="95"/>
      <c r="B35" s="29" t="s">
        <v>175</v>
      </c>
      <c r="C35" s="89"/>
      <c r="D35" s="90" t="s">
        <v>153</v>
      </c>
      <c r="E35" s="157"/>
      <c r="F35" s="162"/>
      <c r="G35" s="91"/>
      <c r="H35" s="92"/>
    </row>
    <row r="36" spans="1:8" ht="14.25">
      <c r="A36" s="95"/>
      <c r="B36" s="29" t="s">
        <v>176</v>
      </c>
      <c r="C36" s="89"/>
      <c r="D36" s="90" t="s">
        <v>177</v>
      </c>
      <c r="E36" s="157"/>
      <c r="F36" s="162"/>
      <c r="G36" s="91"/>
      <c r="H36" s="92"/>
    </row>
    <row r="37" spans="1:8" ht="12.75">
      <c r="A37" s="94"/>
      <c r="B37" s="29" t="s">
        <v>178</v>
      </c>
      <c r="C37" s="86"/>
      <c r="D37" s="29" t="s">
        <v>179</v>
      </c>
      <c r="E37" s="157">
        <v>669.31</v>
      </c>
      <c r="F37" s="150">
        <v>537.06</v>
      </c>
      <c r="G37" s="19"/>
      <c r="H37" s="24"/>
    </row>
    <row r="38" spans="1:8" ht="13.5" thickBot="1">
      <c r="A38" s="85"/>
      <c r="B38" s="29">
        <v>3</v>
      </c>
      <c r="C38" s="86"/>
      <c r="D38" s="29" t="s">
        <v>180</v>
      </c>
      <c r="E38" s="157">
        <v>7355.25</v>
      </c>
      <c r="F38" s="150">
        <v>7355.25</v>
      </c>
      <c r="G38" s="19" t="s">
        <v>181</v>
      </c>
      <c r="H38" s="24" t="s">
        <v>181</v>
      </c>
    </row>
    <row r="39" spans="1:8" ht="15" thickBot="1">
      <c r="A39" s="85"/>
      <c r="B39" s="29"/>
      <c r="C39" s="86"/>
      <c r="D39" s="83" t="s">
        <v>182</v>
      </c>
      <c r="E39" s="189">
        <f>SUM(E21:E38)</f>
        <v>97213.95999999999</v>
      </c>
      <c r="F39" s="213">
        <f>SUM(F19:F38)</f>
        <v>100023.86</v>
      </c>
      <c r="G39" s="211"/>
      <c r="H39" s="97"/>
    </row>
    <row r="40" spans="1:8" ht="12.75">
      <c r="A40" s="85"/>
      <c r="B40" s="29"/>
      <c r="C40" s="86"/>
      <c r="D40" s="29"/>
      <c r="E40" s="150"/>
      <c r="F40" s="19"/>
      <c r="G40" s="19"/>
      <c r="H40" s="20"/>
    </row>
    <row r="41" spans="1:8" ht="12.75">
      <c r="A41" s="98" t="s">
        <v>183</v>
      </c>
      <c r="B41" s="13"/>
      <c r="C41" s="17"/>
      <c r="D41" s="87" t="s">
        <v>184</v>
      </c>
      <c r="E41" s="150"/>
      <c r="F41" s="19"/>
      <c r="G41" s="19"/>
      <c r="H41" s="20"/>
    </row>
    <row r="42" spans="1:8" ht="12.75">
      <c r="A42" s="73"/>
      <c r="B42" s="13">
        <v>1</v>
      </c>
      <c r="C42" s="17"/>
      <c r="D42" s="99" t="s">
        <v>185</v>
      </c>
      <c r="E42" s="150"/>
      <c r="F42" s="150"/>
      <c r="G42" s="19" t="s">
        <v>186</v>
      </c>
      <c r="H42" s="24" t="s">
        <v>186</v>
      </c>
    </row>
    <row r="43" spans="1:8" ht="12.75">
      <c r="A43" s="73"/>
      <c r="B43" s="13"/>
      <c r="C43" s="25" t="s">
        <v>10</v>
      </c>
      <c r="D43" s="26" t="s">
        <v>187</v>
      </c>
      <c r="E43" s="150"/>
      <c r="F43" s="163"/>
      <c r="G43" s="100" t="s">
        <v>188</v>
      </c>
      <c r="H43" s="101" t="s">
        <v>188</v>
      </c>
    </row>
    <row r="44" spans="1:8" ht="12.75">
      <c r="A44" s="73"/>
      <c r="B44" s="13"/>
      <c r="C44" s="17" t="s">
        <v>13</v>
      </c>
      <c r="D44" s="93" t="s">
        <v>189</v>
      </c>
      <c r="E44" s="150"/>
      <c r="F44" s="150"/>
      <c r="G44" s="19" t="s">
        <v>190</v>
      </c>
      <c r="H44" s="24" t="s">
        <v>190</v>
      </c>
    </row>
    <row r="45" spans="1:8" ht="12.75">
      <c r="A45" s="73"/>
      <c r="B45" s="13"/>
      <c r="C45" s="17" t="s">
        <v>16</v>
      </c>
      <c r="D45" s="93" t="s">
        <v>191</v>
      </c>
      <c r="E45" s="150">
        <v>100.07</v>
      </c>
      <c r="F45" s="150">
        <v>100.07</v>
      </c>
      <c r="G45" s="19"/>
      <c r="H45" s="20"/>
    </row>
    <row r="46" spans="1:8" ht="12.75">
      <c r="A46" s="73"/>
      <c r="B46" s="13">
        <v>2</v>
      </c>
      <c r="C46" s="17"/>
      <c r="D46" s="99" t="s">
        <v>192</v>
      </c>
      <c r="E46" s="150"/>
      <c r="F46" s="150"/>
      <c r="G46" s="19" t="s">
        <v>193</v>
      </c>
      <c r="H46" s="24" t="s">
        <v>193</v>
      </c>
    </row>
    <row r="47" spans="1:8" ht="12.75">
      <c r="A47" s="73"/>
      <c r="B47" s="13"/>
      <c r="C47" s="25" t="s">
        <v>10</v>
      </c>
      <c r="D47" s="29" t="s">
        <v>194</v>
      </c>
      <c r="E47" s="150"/>
      <c r="F47" s="150"/>
      <c r="G47" s="19"/>
      <c r="H47" s="24"/>
    </row>
    <row r="48" spans="1:8" ht="12.75">
      <c r="A48" s="73"/>
      <c r="B48" s="13"/>
      <c r="C48" s="17" t="s">
        <v>13</v>
      </c>
      <c r="D48" s="26" t="s">
        <v>187</v>
      </c>
      <c r="E48" s="150"/>
      <c r="F48" s="163"/>
      <c r="G48" s="100" t="s">
        <v>195</v>
      </c>
      <c r="H48" s="101" t="s">
        <v>195</v>
      </c>
    </row>
    <row r="49" spans="1:8" ht="12.75">
      <c r="A49" s="73"/>
      <c r="B49" s="13"/>
      <c r="C49" s="17" t="s">
        <v>16</v>
      </c>
      <c r="D49" s="93" t="s">
        <v>196</v>
      </c>
      <c r="E49" s="150"/>
      <c r="F49" s="150"/>
      <c r="G49" s="19" t="s">
        <v>197</v>
      </c>
      <c r="H49" s="24" t="s">
        <v>197</v>
      </c>
    </row>
    <row r="50" spans="1:8" ht="12.75">
      <c r="A50" s="73"/>
      <c r="B50" s="13"/>
      <c r="C50" s="17" t="s">
        <v>57</v>
      </c>
      <c r="D50" s="93" t="s">
        <v>198</v>
      </c>
      <c r="E50" s="150">
        <v>63701.56</v>
      </c>
      <c r="F50" s="150">
        <v>61494.64</v>
      </c>
      <c r="G50" s="19" t="s">
        <v>199</v>
      </c>
      <c r="H50" s="20" t="s">
        <v>200</v>
      </c>
    </row>
    <row r="51" spans="1:8" ht="12.75">
      <c r="A51" s="73"/>
      <c r="B51" s="13">
        <v>3</v>
      </c>
      <c r="C51" s="102"/>
      <c r="D51" s="99" t="s">
        <v>201</v>
      </c>
      <c r="E51" s="207"/>
      <c r="F51" s="150"/>
      <c r="G51" s="19" t="s">
        <v>202</v>
      </c>
      <c r="H51" s="20"/>
    </row>
    <row r="52" spans="1:8" ht="14.25">
      <c r="A52" s="73"/>
      <c r="B52" s="13"/>
      <c r="C52" s="17"/>
      <c r="D52" s="83" t="s">
        <v>203</v>
      </c>
      <c r="E52" s="166">
        <f>SUM(E45:E51)</f>
        <v>63801.63</v>
      </c>
      <c r="F52" s="166">
        <f>SUM(F42:F51)</f>
        <v>61594.71</v>
      </c>
      <c r="G52" s="103"/>
      <c r="H52" s="54"/>
    </row>
    <row r="53" spans="1:8" ht="12.75">
      <c r="A53" s="104"/>
      <c r="B53" s="105"/>
      <c r="C53" s="106"/>
      <c r="D53" s="107" t="s">
        <v>204</v>
      </c>
      <c r="E53" s="151">
        <f>E16+E39+E52</f>
        <v>208482.53</v>
      </c>
      <c r="F53" s="151">
        <f>F16+F39+F52</f>
        <v>212713.78999999998</v>
      </c>
      <c r="G53" s="108"/>
      <c r="H53" s="109"/>
    </row>
    <row r="54" spans="1:8" ht="12.75">
      <c r="A54" s="73"/>
      <c r="B54" s="13"/>
      <c r="C54" s="17"/>
      <c r="D54" s="13"/>
      <c r="E54" s="150"/>
      <c r="F54" s="19"/>
      <c r="G54" s="19"/>
      <c r="H54" s="24"/>
    </row>
    <row r="55" spans="1:8" ht="14.25">
      <c r="A55" s="73"/>
      <c r="B55" s="13"/>
      <c r="C55" s="17"/>
      <c r="D55" s="80" t="s">
        <v>205</v>
      </c>
      <c r="E55" s="150"/>
      <c r="F55" s="19"/>
      <c r="G55" s="19"/>
      <c r="H55" s="24"/>
    </row>
    <row r="56" spans="1:8" ht="12.75">
      <c r="A56" s="73" t="s">
        <v>127</v>
      </c>
      <c r="B56" s="13"/>
      <c r="C56" s="102"/>
      <c r="D56" s="43" t="s">
        <v>206</v>
      </c>
      <c r="E56" s="150"/>
      <c r="F56" s="19"/>
      <c r="G56" s="19" t="s">
        <v>207</v>
      </c>
      <c r="H56" s="24" t="s">
        <v>207</v>
      </c>
    </row>
    <row r="57" spans="1:8" ht="12.75">
      <c r="A57" s="73"/>
      <c r="B57" s="13"/>
      <c r="C57" s="17"/>
      <c r="D57" s="30" t="s">
        <v>208</v>
      </c>
      <c r="E57" s="149"/>
      <c r="F57" s="96"/>
      <c r="G57" s="96"/>
      <c r="H57" s="53"/>
    </row>
    <row r="58" spans="1:8" ht="12.75">
      <c r="A58" s="73" t="s">
        <v>146</v>
      </c>
      <c r="B58" s="13"/>
      <c r="C58" s="17"/>
      <c r="D58" s="43" t="s">
        <v>209</v>
      </c>
      <c r="E58" s="212"/>
      <c r="F58" s="19"/>
      <c r="G58" s="19"/>
      <c r="H58" s="20"/>
    </row>
    <row r="59" spans="1:8" ht="12.75">
      <c r="A59" s="73"/>
      <c r="B59" s="13">
        <v>1</v>
      </c>
      <c r="C59" s="17"/>
      <c r="D59" s="13" t="s">
        <v>210</v>
      </c>
      <c r="E59" s="150"/>
      <c r="F59" s="150">
        <v>3938.19</v>
      </c>
      <c r="G59" s="19"/>
      <c r="H59" s="20"/>
    </row>
    <row r="60" spans="1:8" ht="12.75">
      <c r="A60" s="73"/>
      <c r="B60" s="13"/>
      <c r="C60" s="17" t="s">
        <v>10</v>
      </c>
      <c r="D60" s="26" t="s">
        <v>211</v>
      </c>
      <c r="E60" s="150"/>
      <c r="F60" s="150"/>
      <c r="G60" s="19"/>
      <c r="H60" s="20"/>
    </row>
    <row r="61" spans="1:8" ht="12.75">
      <c r="A61" s="73"/>
      <c r="B61" s="13"/>
      <c r="C61" s="17" t="s">
        <v>13</v>
      </c>
      <c r="D61" s="26" t="s">
        <v>212</v>
      </c>
      <c r="E61" s="150"/>
      <c r="F61" s="150"/>
      <c r="G61" s="19"/>
      <c r="H61" s="20"/>
    </row>
    <row r="62" spans="1:8" ht="12.75">
      <c r="A62" s="73"/>
      <c r="B62" s="13"/>
      <c r="C62" s="17" t="s">
        <v>16</v>
      </c>
      <c r="D62" s="26" t="s">
        <v>213</v>
      </c>
      <c r="E62" s="150"/>
      <c r="F62" s="150"/>
      <c r="G62" s="19"/>
      <c r="H62" s="20"/>
    </row>
    <row r="63" spans="1:8" ht="12.75">
      <c r="A63" s="73"/>
      <c r="B63" s="13">
        <v>2</v>
      </c>
      <c r="C63" s="17"/>
      <c r="D63" s="22" t="s">
        <v>214</v>
      </c>
      <c r="E63" s="150"/>
      <c r="F63" s="150"/>
      <c r="G63" s="19"/>
      <c r="H63" s="20"/>
    </row>
    <row r="64" spans="1:8" ht="12.75">
      <c r="A64" s="73"/>
      <c r="B64" s="13"/>
      <c r="C64" s="17" t="s">
        <v>10</v>
      </c>
      <c r="D64" s="26" t="s">
        <v>215</v>
      </c>
      <c r="E64" s="150"/>
      <c r="F64" s="150"/>
      <c r="G64" s="19"/>
      <c r="H64" s="20"/>
    </row>
    <row r="65" spans="1:8" ht="12.75">
      <c r="A65" s="73"/>
      <c r="B65" s="13"/>
      <c r="C65" s="17" t="s">
        <v>13</v>
      </c>
      <c r="D65" s="26" t="s">
        <v>187</v>
      </c>
      <c r="E65" s="150"/>
      <c r="F65" s="163"/>
      <c r="G65" s="100" t="s">
        <v>216</v>
      </c>
      <c r="H65" s="24" t="s">
        <v>217</v>
      </c>
    </row>
    <row r="66" spans="1:8" ht="12.75">
      <c r="A66" s="73"/>
      <c r="B66" s="13"/>
      <c r="C66" s="17" t="s">
        <v>16</v>
      </c>
      <c r="D66" s="93" t="s">
        <v>218</v>
      </c>
      <c r="E66" s="150"/>
      <c r="F66" s="150"/>
      <c r="G66" s="19" t="s">
        <v>219</v>
      </c>
      <c r="H66" s="20" t="s">
        <v>219</v>
      </c>
    </row>
    <row r="67" spans="1:8" ht="12.75">
      <c r="A67" s="73"/>
      <c r="B67" s="13"/>
      <c r="C67" s="25" t="s">
        <v>57</v>
      </c>
      <c r="D67" s="26" t="s">
        <v>220</v>
      </c>
      <c r="E67" s="150"/>
      <c r="F67" s="150"/>
      <c r="G67" s="19"/>
      <c r="H67" s="20"/>
    </row>
    <row r="68" spans="1:8" ht="12.75">
      <c r="A68" s="73"/>
      <c r="B68" s="13">
        <v>3</v>
      </c>
      <c r="C68" s="17"/>
      <c r="D68" s="13" t="s">
        <v>221</v>
      </c>
      <c r="E68" s="150">
        <v>30387.57</v>
      </c>
      <c r="F68" s="150">
        <v>31384.19</v>
      </c>
      <c r="G68" s="19" t="s">
        <v>222</v>
      </c>
      <c r="H68" s="24" t="s">
        <v>222</v>
      </c>
    </row>
    <row r="69" spans="1:8" ht="12.75">
      <c r="A69" s="73"/>
      <c r="B69" s="13">
        <v>4</v>
      </c>
      <c r="C69" s="17"/>
      <c r="D69" s="29" t="s">
        <v>223</v>
      </c>
      <c r="E69" s="150">
        <v>22384.56</v>
      </c>
      <c r="F69" s="150">
        <v>5766.7</v>
      </c>
      <c r="G69" s="19" t="s">
        <v>224</v>
      </c>
      <c r="H69" s="24" t="s">
        <v>224</v>
      </c>
    </row>
    <row r="70" spans="1:8" ht="12.75" customHeight="1">
      <c r="A70" s="73"/>
      <c r="B70" s="13"/>
      <c r="C70" s="17" t="s">
        <v>10</v>
      </c>
      <c r="D70" s="26" t="s">
        <v>225</v>
      </c>
      <c r="E70" s="150">
        <v>1833.4</v>
      </c>
      <c r="F70" s="150">
        <v>3506.7</v>
      </c>
      <c r="G70" s="19"/>
      <c r="H70" s="20"/>
    </row>
    <row r="71" spans="1:8" ht="12.75">
      <c r="A71" s="73"/>
      <c r="B71" s="13"/>
      <c r="C71" s="17" t="s">
        <v>13</v>
      </c>
      <c r="D71" s="26" t="s">
        <v>226</v>
      </c>
      <c r="E71" s="150"/>
      <c r="F71" s="150"/>
      <c r="G71" s="19"/>
      <c r="H71" s="20"/>
    </row>
    <row r="72" spans="1:8" ht="12.75">
      <c r="A72" s="73"/>
      <c r="B72" s="13"/>
      <c r="C72" s="17" t="s">
        <v>16</v>
      </c>
      <c r="D72" s="93" t="s">
        <v>227</v>
      </c>
      <c r="E72" s="207"/>
      <c r="F72" s="150"/>
      <c r="G72" s="19"/>
      <c r="H72" s="20"/>
    </row>
    <row r="73" spans="1:8" ht="14.25">
      <c r="A73" s="73"/>
      <c r="B73" s="13"/>
      <c r="C73" s="17"/>
      <c r="D73" s="83" t="s">
        <v>228</v>
      </c>
      <c r="E73" s="151">
        <f>SUM(E58:E72)</f>
        <v>54605.530000000006</v>
      </c>
      <c r="F73" s="151">
        <f>SUM(F59:F72)</f>
        <v>44595.77999999999</v>
      </c>
      <c r="G73" s="96"/>
      <c r="H73" s="53"/>
    </row>
    <row r="74" spans="1:8" ht="12.75">
      <c r="A74" s="73"/>
      <c r="B74" s="13"/>
      <c r="C74" s="17"/>
      <c r="D74" s="30"/>
      <c r="E74" s="150"/>
      <c r="F74" s="19"/>
      <c r="G74" s="19"/>
      <c r="H74" s="20"/>
    </row>
    <row r="75" spans="1:8" ht="26.25">
      <c r="A75" s="73" t="s">
        <v>156</v>
      </c>
      <c r="B75" s="13"/>
      <c r="C75" s="17"/>
      <c r="D75" s="87" t="s">
        <v>229</v>
      </c>
      <c r="E75" s="150"/>
      <c r="F75" s="19"/>
      <c r="G75" s="19"/>
      <c r="H75" s="20"/>
    </row>
    <row r="76" spans="1:8" ht="12.75">
      <c r="A76" s="73"/>
      <c r="B76" s="13">
        <v>1</v>
      </c>
      <c r="C76" s="17"/>
      <c r="D76" s="13" t="s">
        <v>230</v>
      </c>
      <c r="E76" s="150"/>
      <c r="F76" s="19"/>
      <c r="G76" s="19" t="s">
        <v>231</v>
      </c>
      <c r="H76" s="24" t="s">
        <v>232</v>
      </c>
    </row>
    <row r="77" spans="1:8" ht="12.75">
      <c r="A77" s="73"/>
      <c r="B77" s="13">
        <v>2</v>
      </c>
      <c r="C77" s="17"/>
      <c r="D77" s="13" t="s">
        <v>233</v>
      </c>
      <c r="E77" s="150"/>
      <c r="F77" s="19"/>
      <c r="G77" s="19" t="s">
        <v>234</v>
      </c>
      <c r="H77" s="24" t="s">
        <v>235</v>
      </c>
    </row>
    <row r="78" spans="1:8" ht="15" customHeight="1">
      <c r="A78" s="73"/>
      <c r="B78" s="13"/>
      <c r="C78" s="17"/>
      <c r="D78" s="83" t="s">
        <v>236</v>
      </c>
      <c r="E78" s="149"/>
      <c r="F78" s="96"/>
      <c r="G78" s="96"/>
      <c r="H78" s="53"/>
    </row>
    <row r="79" spans="1:8" ht="15" customHeight="1">
      <c r="A79" s="73"/>
      <c r="B79" s="13"/>
      <c r="C79" s="17"/>
      <c r="D79" s="30"/>
      <c r="E79" s="150"/>
      <c r="F79" s="19"/>
      <c r="G79" s="19"/>
      <c r="H79" s="20"/>
    </row>
    <row r="80" spans="1:8" ht="15" customHeight="1">
      <c r="A80" s="73" t="s">
        <v>183</v>
      </c>
      <c r="B80" s="13"/>
      <c r="C80" s="17"/>
      <c r="D80" s="43" t="s">
        <v>237</v>
      </c>
      <c r="E80" s="150"/>
      <c r="F80" s="19"/>
      <c r="G80" s="19"/>
      <c r="H80" s="20"/>
    </row>
    <row r="81" spans="1:8" ht="15" customHeight="1">
      <c r="A81" s="73"/>
      <c r="B81" s="13">
        <v>1</v>
      </c>
      <c r="C81" s="17"/>
      <c r="D81" s="22" t="s">
        <v>238</v>
      </c>
      <c r="E81" s="150"/>
      <c r="F81" s="19"/>
      <c r="G81" s="19"/>
      <c r="H81" s="20"/>
    </row>
    <row r="82" spans="1:8" ht="12.75">
      <c r="A82" s="73"/>
      <c r="B82" s="13"/>
      <c r="C82" s="17" t="s">
        <v>10</v>
      </c>
      <c r="D82" s="26" t="s">
        <v>239</v>
      </c>
      <c r="E82" s="150"/>
      <c r="F82" s="19"/>
      <c r="G82" s="19"/>
      <c r="H82" s="20" t="s">
        <v>240</v>
      </c>
    </row>
    <row r="83" spans="1:8" ht="12.75">
      <c r="A83" s="73"/>
      <c r="B83" s="13"/>
      <c r="C83" s="17" t="s">
        <v>13</v>
      </c>
      <c r="D83" s="26" t="s">
        <v>241</v>
      </c>
      <c r="E83" s="150"/>
      <c r="F83" s="19"/>
      <c r="G83" s="19"/>
      <c r="H83" s="20"/>
    </row>
    <row r="84" spans="1:8" ht="12.75">
      <c r="A84" s="73"/>
      <c r="B84" s="13">
        <v>2</v>
      </c>
      <c r="C84" s="17"/>
      <c r="D84" s="13" t="s">
        <v>242</v>
      </c>
      <c r="E84" s="165">
        <v>200284.43</v>
      </c>
      <c r="F84" s="150">
        <v>224821.89</v>
      </c>
      <c r="G84" s="19" t="s">
        <v>243</v>
      </c>
      <c r="H84" s="24" t="s">
        <v>244</v>
      </c>
    </row>
    <row r="85" spans="1:8" ht="15.75" customHeight="1">
      <c r="A85" s="73"/>
      <c r="B85" s="13">
        <v>3</v>
      </c>
      <c r="C85" s="17"/>
      <c r="D85" s="90" t="s">
        <v>245</v>
      </c>
      <c r="E85" s="165">
        <v>82.69</v>
      </c>
      <c r="F85" s="150">
        <v>102.37</v>
      </c>
      <c r="G85" s="19" t="s">
        <v>246</v>
      </c>
      <c r="H85" s="24" t="s">
        <v>246</v>
      </c>
    </row>
    <row r="86" spans="1:8" ht="14.25">
      <c r="A86" s="73"/>
      <c r="B86" s="82">
        <v>4</v>
      </c>
      <c r="C86" s="27"/>
      <c r="D86" s="110" t="s">
        <v>247</v>
      </c>
      <c r="E86" s="150"/>
      <c r="F86" s="19"/>
      <c r="G86" s="19"/>
      <c r="H86" s="24"/>
    </row>
    <row r="87" spans="1:8" ht="14.25">
      <c r="A87" s="73"/>
      <c r="B87" s="13"/>
      <c r="C87" s="17"/>
      <c r="D87" s="83" t="s">
        <v>248</v>
      </c>
      <c r="E87" s="166">
        <f>SUM(E84:E86)</f>
        <v>200367.12</v>
      </c>
      <c r="F87" s="166">
        <f>SUM(F84:F86)</f>
        <v>224924.26</v>
      </c>
      <c r="G87" s="103"/>
      <c r="H87" s="54"/>
    </row>
    <row r="88" spans="1:8" ht="12.75">
      <c r="A88" s="73"/>
      <c r="B88" s="13"/>
      <c r="C88" s="17"/>
      <c r="D88" s="111" t="s">
        <v>249</v>
      </c>
      <c r="E88" s="152">
        <f>E73+E87</f>
        <v>254972.65</v>
      </c>
      <c r="F88" s="151">
        <f>F73+F87</f>
        <v>269520.04</v>
      </c>
      <c r="G88" s="108"/>
      <c r="H88" s="109"/>
    </row>
    <row r="89" spans="1:8" ht="12.75">
      <c r="A89" s="73"/>
      <c r="B89" s="13"/>
      <c r="C89" s="17"/>
      <c r="D89" s="13"/>
      <c r="E89" s="150"/>
      <c r="F89" s="19"/>
      <c r="G89" s="19"/>
      <c r="H89" s="20"/>
    </row>
    <row r="90" spans="1:8" ht="12.75">
      <c r="A90" s="73"/>
      <c r="B90" s="13"/>
      <c r="C90" s="17"/>
      <c r="D90" s="112" t="s">
        <v>250</v>
      </c>
      <c r="E90" s="165">
        <v>59.3</v>
      </c>
      <c r="F90" s="150">
        <v>177.32</v>
      </c>
      <c r="G90" s="19"/>
      <c r="H90" s="20"/>
    </row>
    <row r="91" spans="1:8" ht="12.75">
      <c r="A91" s="73" t="s">
        <v>50</v>
      </c>
      <c r="B91" s="13">
        <v>1</v>
      </c>
      <c r="C91" s="17"/>
      <c r="D91" s="13" t="s">
        <v>251</v>
      </c>
      <c r="E91" s="150"/>
      <c r="F91" s="19"/>
      <c r="G91" s="19" t="s">
        <v>252</v>
      </c>
      <c r="H91" s="24" t="s">
        <v>252</v>
      </c>
    </row>
    <row r="92" spans="1:8" ht="12.75">
      <c r="A92" s="73" t="s">
        <v>50</v>
      </c>
      <c r="B92" s="13">
        <v>2</v>
      </c>
      <c r="C92" s="17"/>
      <c r="D92" s="13" t="s">
        <v>253</v>
      </c>
      <c r="E92" s="150"/>
      <c r="F92" s="19"/>
      <c r="G92" s="19" t="s">
        <v>252</v>
      </c>
      <c r="H92" s="24" t="s">
        <v>252</v>
      </c>
    </row>
    <row r="93" spans="1:8" ht="12.75">
      <c r="A93" s="73"/>
      <c r="B93" s="13"/>
      <c r="C93" s="17"/>
      <c r="D93" s="111" t="s">
        <v>254</v>
      </c>
      <c r="E93" s="151">
        <f>SUM(E90:E92)</f>
        <v>59.3</v>
      </c>
      <c r="F93" s="151">
        <f>SUM(F90:F92)</f>
        <v>177.32</v>
      </c>
      <c r="G93" s="96"/>
      <c r="H93" s="53"/>
    </row>
    <row r="94" spans="1:8" ht="12.75">
      <c r="A94" s="73"/>
      <c r="B94" s="13"/>
      <c r="C94" s="17"/>
      <c r="D94" s="30"/>
      <c r="E94" s="158"/>
      <c r="F94" s="113"/>
      <c r="G94" s="114"/>
      <c r="H94" s="115"/>
    </row>
    <row r="95" spans="1:8" ht="15.75" thickBot="1">
      <c r="A95" s="70"/>
      <c r="B95" s="8"/>
      <c r="C95" s="62"/>
      <c r="D95" s="116" t="s">
        <v>255</v>
      </c>
      <c r="E95" s="153">
        <f>E53+E88+E93</f>
        <v>463514.48</v>
      </c>
      <c r="F95" s="192">
        <f>F53+F88+F93</f>
        <v>482411.14999999997</v>
      </c>
      <c r="G95" s="117"/>
      <c r="H95" s="118"/>
    </row>
    <row r="96" spans="4:6" ht="13.5" thickTop="1">
      <c r="D96" s="13" t="s">
        <v>256</v>
      </c>
      <c r="E96" s="164"/>
      <c r="F96" s="13"/>
    </row>
    <row r="97" spans="4:6" ht="12.75">
      <c r="D97" s="13" t="s">
        <v>257</v>
      </c>
      <c r="E97" s="164"/>
      <c r="F97" s="13"/>
    </row>
    <row r="98" ht="12.75">
      <c r="D98" s="1" t="s">
        <v>258</v>
      </c>
    </row>
  </sheetData>
  <mergeCells count="3">
    <mergeCell ref="A1:H1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31">
      <selection activeCell="M14" sqref="M14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.57421875" style="1" bestFit="1" customWidth="1"/>
    <col min="4" max="4" width="52.8515625" style="1" customWidth="1"/>
    <col min="5" max="5" width="12.57421875" style="1" customWidth="1"/>
    <col min="6" max="6" width="11.7109375" style="1" customWidth="1"/>
    <col min="7" max="7" width="11.8515625" style="1" customWidth="1"/>
    <col min="8" max="8" width="13.00390625" style="1" customWidth="1"/>
    <col min="9" max="9" width="5.140625" style="1" customWidth="1"/>
    <col min="10" max="16384" width="9.140625" style="1" customWidth="1"/>
  </cols>
  <sheetData>
    <row r="1" spans="1:8" ht="13.5" customHeight="1">
      <c r="A1" s="202" t="s">
        <v>0</v>
      </c>
      <c r="B1" s="202"/>
      <c r="C1" s="202"/>
      <c r="D1" s="202"/>
      <c r="E1" s="202"/>
      <c r="F1" s="202"/>
      <c r="G1" s="202"/>
      <c r="H1" s="202"/>
    </row>
    <row r="2" spans="1:8" ht="16.5" customHeight="1" thickBot="1">
      <c r="A2"/>
      <c r="B2"/>
      <c r="C2"/>
      <c r="D2"/>
      <c r="E2" s="67"/>
      <c r="F2" s="67"/>
      <c r="G2" s="67"/>
      <c r="H2" s="67" t="s">
        <v>1</v>
      </c>
    </row>
    <row r="3" spans="1:8" ht="13.5" thickTop="1">
      <c r="A3" s="3"/>
      <c r="B3" s="4"/>
      <c r="C3" s="4"/>
      <c r="D3" s="69" t="s">
        <v>259</v>
      </c>
      <c r="E3" s="200">
        <v>2015</v>
      </c>
      <c r="F3" s="200">
        <v>2014</v>
      </c>
      <c r="G3" s="5" t="s">
        <v>2</v>
      </c>
      <c r="H3" s="6" t="s">
        <v>2</v>
      </c>
    </row>
    <row r="4" spans="1:8" ht="18" customHeight="1" thickBot="1">
      <c r="A4" s="7"/>
      <c r="B4" s="8"/>
      <c r="C4" s="8"/>
      <c r="D4" s="8"/>
      <c r="E4" s="215"/>
      <c r="F4" s="201"/>
      <c r="G4" s="71" t="s">
        <v>122</v>
      </c>
      <c r="H4" s="72" t="s">
        <v>5</v>
      </c>
    </row>
    <row r="5" spans="1:8" ht="13.5" thickTop="1">
      <c r="A5" s="3"/>
      <c r="B5" s="4"/>
      <c r="C5" s="12"/>
      <c r="D5" s="18" t="s">
        <v>260</v>
      </c>
      <c r="E5" s="212"/>
      <c r="F5" s="120"/>
      <c r="G5" s="120"/>
      <c r="H5" s="20"/>
    </row>
    <row r="6" spans="1:8" ht="12.75">
      <c r="A6" s="16" t="s">
        <v>127</v>
      </c>
      <c r="B6" s="13"/>
      <c r="C6" s="17"/>
      <c r="D6" s="22" t="s">
        <v>261</v>
      </c>
      <c r="E6" s="150">
        <v>92070</v>
      </c>
      <c r="F6" s="150">
        <v>92070</v>
      </c>
      <c r="G6" s="100" t="s">
        <v>262</v>
      </c>
      <c r="H6" s="121" t="s">
        <v>262</v>
      </c>
    </row>
    <row r="7" spans="1:8" ht="12.75">
      <c r="A7" s="21" t="s">
        <v>146</v>
      </c>
      <c r="B7" s="13"/>
      <c r="C7" s="17"/>
      <c r="D7" s="22" t="s">
        <v>263</v>
      </c>
      <c r="E7" s="150"/>
      <c r="F7" s="150"/>
      <c r="G7" s="100"/>
      <c r="H7" s="20"/>
    </row>
    <row r="8" spans="1:8" ht="48" customHeight="1">
      <c r="A8" s="21"/>
      <c r="B8" s="22" t="s">
        <v>10</v>
      </c>
      <c r="C8" s="17"/>
      <c r="D8" s="122" t="s">
        <v>264</v>
      </c>
      <c r="E8" s="150">
        <v>9489.07</v>
      </c>
      <c r="F8" s="150">
        <v>9224.89</v>
      </c>
      <c r="G8" s="123" t="s">
        <v>265</v>
      </c>
      <c r="H8" s="124" t="s">
        <v>265</v>
      </c>
    </row>
    <row r="9" spans="1:8" ht="12.75">
      <c r="A9" s="21"/>
      <c r="B9" s="22" t="s">
        <v>13</v>
      </c>
      <c r="C9" s="17"/>
      <c r="D9" s="22" t="s">
        <v>266</v>
      </c>
      <c r="E9" s="150">
        <v>532.31</v>
      </c>
      <c r="F9" s="150">
        <v>532.31</v>
      </c>
      <c r="G9" s="100" t="s">
        <v>267</v>
      </c>
      <c r="H9" s="121" t="s">
        <v>267</v>
      </c>
    </row>
    <row r="10" spans="1:8" ht="12.75">
      <c r="A10" s="21"/>
      <c r="B10" s="22" t="s">
        <v>16</v>
      </c>
      <c r="C10" s="17"/>
      <c r="D10" s="22" t="s">
        <v>268</v>
      </c>
      <c r="E10" s="150"/>
      <c r="F10" s="150"/>
      <c r="G10" s="100"/>
      <c r="H10" s="121"/>
    </row>
    <row r="11" spans="1:8" ht="12.75">
      <c r="A11" s="21" t="s">
        <v>156</v>
      </c>
      <c r="B11" s="13"/>
      <c r="C11" s="17"/>
      <c r="D11" s="13" t="s">
        <v>269</v>
      </c>
      <c r="E11" s="150">
        <v>2912.11</v>
      </c>
      <c r="F11" s="150">
        <v>5283.66</v>
      </c>
      <c r="G11" s="19" t="s">
        <v>270</v>
      </c>
      <c r="H11" s="20" t="s">
        <v>270</v>
      </c>
    </row>
    <row r="12" spans="1:8" ht="26.25">
      <c r="A12" s="16"/>
      <c r="B12" s="13"/>
      <c r="C12" s="17"/>
      <c r="D12" s="125" t="s">
        <v>271</v>
      </c>
      <c r="E12" s="150"/>
      <c r="F12" s="149"/>
      <c r="G12" s="96"/>
      <c r="H12" s="97"/>
    </row>
    <row r="13" spans="1:8" ht="12.75">
      <c r="A13" s="16"/>
      <c r="B13" s="13"/>
      <c r="C13" s="17"/>
      <c r="D13" s="48" t="s">
        <v>272</v>
      </c>
      <c r="E13" s="150"/>
      <c r="F13" s="126"/>
      <c r="G13" s="126"/>
      <c r="H13" s="127"/>
    </row>
    <row r="14" spans="1:8" ht="12.75">
      <c r="A14" s="16"/>
      <c r="B14" s="13"/>
      <c r="C14" s="17"/>
      <c r="D14" s="128" t="s">
        <v>273</v>
      </c>
      <c r="E14" s="150"/>
      <c r="F14" s="126"/>
      <c r="G14" s="126"/>
      <c r="H14" s="127"/>
    </row>
    <row r="15" spans="1:8" ht="13.5" thickBot="1">
      <c r="A15" s="16"/>
      <c r="B15" s="13"/>
      <c r="C15" s="17"/>
      <c r="D15" s="129" t="s">
        <v>274</v>
      </c>
      <c r="E15" s="150"/>
      <c r="F15" s="126"/>
      <c r="G15" s="126"/>
      <c r="H15" s="127"/>
    </row>
    <row r="16" spans="1:8" ht="13.5" thickBot="1">
      <c r="A16" s="16"/>
      <c r="B16" s="13"/>
      <c r="C16" s="17"/>
      <c r="D16" s="111" t="s">
        <v>275</v>
      </c>
      <c r="E16" s="189">
        <f>SUM(E5:E15)</f>
        <v>105003.49</v>
      </c>
      <c r="F16" s="213">
        <f>SUM(F5:F15)</f>
        <v>107110.86</v>
      </c>
      <c r="G16" s="211"/>
      <c r="H16" s="97"/>
    </row>
    <row r="17" spans="1:8" ht="12.75">
      <c r="A17" s="16"/>
      <c r="B17" s="13"/>
      <c r="C17" s="17"/>
      <c r="D17" s="13"/>
      <c r="E17" s="150"/>
      <c r="F17" s="19"/>
      <c r="G17" s="19"/>
      <c r="H17" s="20"/>
    </row>
    <row r="18" spans="1:8" ht="12.75">
      <c r="A18" s="16"/>
      <c r="B18" s="13"/>
      <c r="C18" s="17"/>
      <c r="D18" s="112" t="s">
        <v>276</v>
      </c>
      <c r="E18" s="150"/>
      <c r="F18" s="19"/>
      <c r="G18" s="19"/>
      <c r="H18" s="20"/>
    </row>
    <row r="19" spans="1:8" ht="12.75">
      <c r="A19" s="16"/>
      <c r="B19" s="13">
        <v>1</v>
      </c>
      <c r="C19" s="17"/>
      <c r="D19" s="13" t="s">
        <v>277</v>
      </c>
      <c r="E19" s="150"/>
      <c r="F19" s="19"/>
      <c r="G19" s="19" t="s">
        <v>278</v>
      </c>
      <c r="H19" s="20" t="s">
        <v>278</v>
      </c>
    </row>
    <row r="20" spans="1:8" ht="12.75">
      <c r="A20" s="16"/>
      <c r="B20" s="13">
        <v>2</v>
      </c>
      <c r="C20" s="17"/>
      <c r="D20" s="22" t="s">
        <v>279</v>
      </c>
      <c r="E20" s="150"/>
      <c r="F20" s="19"/>
      <c r="G20" s="19" t="s">
        <v>280</v>
      </c>
      <c r="H20" s="20" t="s">
        <v>280</v>
      </c>
    </row>
    <row r="21" spans="1:8" ht="12.75">
      <c r="A21" s="16"/>
      <c r="B21" s="13">
        <v>3</v>
      </c>
      <c r="C21" s="17"/>
      <c r="D21" s="13" t="s">
        <v>227</v>
      </c>
      <c r="E21" s="150">
        <v>14812.42</v>
      </c>
      <c r="F21" s="150">
        <v>13641.5</v>
      </c>
      <c r="G21" s="19" t="s">
        <v>281</v>
      </c>
      <c r="H21" s="20" t="s">
        <v>281</v>
      </c>
    </row>
    <row r="22" spans="1:8" ht="12.75">
      <c r="A22" s="16"/>
      <c r="B22" s="13">
        <v>4</v>
      </c>
      <c r="C22" s="17"/>
      <c r="D22" s="22" t="s">
        <v>282</v>
      </c>
      <c r="E22" s="150"/>
      <c r="F22" s="19"/>
      <c r="G22" s="19"/>
      <c r="H22" s="20"/>
    </row>
    <row r="23" spans="1:8" ht="12.75">
      <c r="A23" s="16"/>
      <c r="B23" s="13"/>
      <c r="C23" s="17"/>
      <c r="D23" s="112"/>
      <c r="E23" s="207"/>
      <c r="F23" s="19"/>
      <c r="G23" s="19"/>
      <c r="H23" s="20"/>
    </row>
    <row r="24" spans="1:8" ht="12.75">
      <c r="A24" s="16"/>
      <c r="B24" s="13"/>
      <c r="C24" s="17"/>
      <c r="D24" s="130" t="s">
        <v>283</v>
      </c>
      <c r="E24" s="151">
        <f>SUM(E21:E23)</f>
        <v>14812.42</v>
      </c>
      <c r="F24" s="151">
        <f>SUM(F21:F23)</f>
        <v>13641.5</v>
      </c>
      <c r="G24" s="131"/>
      <c r="H24" s="132"/>
    </row>
    <row r="25" spans="1:8" ht="12.75">
      <c r="A25" s="16"/>
      <c r="B25" s="13"/>
      <c r="C25" s="17"/>
      <c r="D25" s="30"/>
      <c r="E25" s="150"/>
      <c r="F25" s="19"/>
      <c r="G25" s="19"/>
      <c r="H25" s="20"/>
    </row>
    <row r="26" spans="1:8" ht="12.75">
      <c r="A26" s="16"/>
      <c r="B26" s="13"/>
      <c r="C26" s="17"/>
      <c r="D26" s="129" t="s">
        <v>284</v>
      </c>
      <c r="E26" s="150"/>
      <c r="F26" s="19"/>
      <c r="G26" s="19" t="s">
        <v>285</v>
      </c>
      <c r="H26" s="20" t="s">
        <v>285</v>
      </c>
    </row>
    <row r="27" spans="1:8" ht="12.75">
      <c r="A27" s="16"/>
      <c r="B27" s="13"/>
      <c r="C27" s="17"/>
      <c r="D27" s="30" t="s">
        <v>286</v>
      </c>
      <c r="E27" s="151">
        <v>24953.05</v>
      </c>
      <c r="F27" s="151">
        <v>23023.24</v>
      </c>
      <c r="G27" s="131"/>
      <c r="H27" s="132"/>
    </row>
    <row r="28" spans="1:8" ht="12.75">
      <c r="A28" s="16"/>
      <c r="B28" s="13"/>
      <c r="C28" s="17"/>
      <c r="D28" s="18" t="s">
        <v>287</v>
      </c>
      <c r="E28" s="212"/>
      <c r="F28" s="19"/>
      <c r="G28" s="19"/>
      <c r="H28" s="20"/>
    </row>
    <row r="29" spans="1:8" ht="12.75">
      <c r="A29" s="16"/>
      <c r="B29" s="13">
        <v>1</v>
      </c>
      <c r="C29" s="17"/>
      <c r="D29" s="22" t="s">
        <v>288</v>
      </c>
      <c r="E29" s="150"/>
      <c r="F29" s="19"/>
      <c r="G29" s="19"/>
      <c r="H29" s="20"/>
    </row>
    <row r="30" spans="1:8" ht="12.75">
      <c r="A30" s="16"/>
      <c r="B30" s="13"/>
      <c r="C30" s="25" t="s">
        <v>289</v>
      </c>
      <c r="D30" s="22" t="s">
        <v>290</v>
      </c>
      <c r="E30" s="150"/>
      <c r="F30" s="19"/>
      <c r="G30" s="19" t="s">
        <v>291</v>
      </c>
      <c r="H30" s="20" t="s">
        <v>292</v>
      </c>
    </row>
    <row r="31" spans="1:8" ht="12.75">
      <c r="A31" s="16"/>
      <c r="B31" s="13"/>
      <c r="C31" s="25" t="s">
        <v>13</v>
      </c>
      <c r="D31" s="22" t="s">
        <v>293</v>
      </c>
      <c r="E31" s="150"/>
      <c r="F31" s="19"/>
      <c r="G31" s="19"/>
      <c r="H31" s="20"/>
    </row>
    <row r="32" spans="1:8" ht="12.75">
      <c r="A32" s="16"/>
      <c r="B32" s="13"/>
      <c r="C32" s="25" t="s">
        <v>16</v>
      </c>
      <c r="D32" s="22" t="s">
        <v>294</v>
      </c>
      <c r="E32" s="177">
        <v>89019.2</v>
      </c>
      <c r="F32" s="150">
        <v>91908.91</v>
      </c>
      <c r="G32" s="19" t="s">
        <v>295</v>
      </c>
      <c r="H32" s="20" t="s">
        <v>296</v>
      </c>
    </row>
    <row r="33" spans="1:8" ht="12.75">
      <c r="A33" s="16"/>
      <c r="B33" s="133"/>
      <c r="C33" s="25" t="s">
        <v>57</v>
      </c>
      <c r="D33" s="22" t="s">
        <v>297</v>
      </c>
      <c r="E33" s="177"/>
      <c r="F33" s="150"/>
      <c r="G33" s="19" t="s">
        <v>298</v>
      </c>
      <c r="H33" s="20"/>
    </row>
    <row r="34" spans="1:8" ht="12.75">
      <c r="A34" s="16"/>
      <c r="B34" s="13">
        <v>2</v>
      </c>
      <c r="C34" s="17"/>
      <c r="D34" s="22" t="s">
        <v>299</v>
      </c>
      <c r="E34" s="177">
        <v>22528.46</v>
      </c>
      <c r="F34" s="150">
        <v>23359.98</v>
      </c>
      <c r="G34" s="19" t="s">
        <v>300</v>
      </c>
      <c r="H34" s="20" t="s">
        <v>301</v>
      </c>
    </row>
    <row r="35" spans="1:8" ht="12.75">
      <c r="A35" s="16"/>
      <c r="B35" s="13">
        <v>3</v>
      </c>
      <c r="C35" s="25"/>
      <c r="D35" s="22" t="s">
        <v>302</v>
      </c>
      <c r="E35" s="177"/>
      <c r="F35" s="150"/>
      <c r="G35" s="19" t="s">
        <v>301</v>
      </c>
      <c r="H35" s="20" t="s">
        <v>298</v>
      </c>
    </row>
    <row r="36" spans="1:8" ht="12.75">
      <c r="A36" s="16"/>
      <c r="B36" s="133">
        <v>4</v>
      </c>
      <c r="C36" s="134"/>
      <c r="D36" s="29" t="s">
        <v>303</v>
      </c>
      <c r="E36" s="177"/>
      <c r="F36" s="19"/>
      <c r="G36" s="19"/>
      <c r="H36" s="20"/>
    </row>
    <row r="37" spans="1:8" ht="12.75">
      <c r="A37" s="16"/>
      <c r="B37" s="133"/>
      <c r="C37" s="25" t="s">
        <v>10</v>
      </c>
      <c r="D37" s="29" t="s">
        <v>304</v>
      </c>
      <c r="E37" s="177"/>
      <c r="F37" s="19"/>
      <c r="G37" s="19"/>
      <c r="H37" s="20"/>
    </row>
    <row r="38" spans="1:8" ht="12.75">
      <c r="A38" s="16"/>
      <c r="B38" s="133"/>
      <c r="C38" s="25" t="s">
        <v>13</v>
      </c>
      <c r="D38" s="29" t="s">
        <v>194</v>
      </c>
      <c r="E38" s="177"/>
      <c r="F38" s="19"/>
      <c r="G38" s="19"/>
      <c r="H38" s="20"/>
    </row>
    <row r="39" spans="1:8" ht="12.75">
      <c r="A39" s="16"/>
      <c r="B39" s="13"/>
      <c r="C39" s="25" t="s">
        <v>16</v>
      </c>
      <c r="D39" s="22" t="s">
        <v>187</v>
      </c>
      <c r="E39" s="177"/>
      <c r="F39" s="100"/>
      <c r="G39" s="100" t="s">
        <v>305</v>
      </c>
      <c r="H39" s="121" t="s">
        <v>306</v>
      </c>
    </row>
    <row r="40" spans="1:8" ht="12.75">
      <c r="A40" s="16"/>
      <c r="B40" s="13"/>
      <c r="C40" s="25" t="s">
        <v>57</v>
      </c>
      <c r="D40" s="22" t="s">
        <v>218</v>
      </c>
      <c r="E40" s="177"/>
      <c r="F40" s="19"/>
      <c r="G40" s="19" t="s">
        <v>307</v>
      </c>
      <c r="H40" s="20" t="s">
        <v>305</v>
      </c>
    </row>
    <row r="41" spans="1:8" ht="12.75">
      <c r="A41" s="16"/>
      <c r="B41" s="13"/>
      <c r="C41" s="25" t="s">
        <v>101</v>
      </c>
      <c r="D41" s="22" t="s">
        <v>191</v>
      </c>
      <c r="E41" s="177"/>
      <c r="F41" s="19"/>
      <c r="G41" s="19"/>
      <c r="H41" s="20"/>
    </row>
    <row r="42" spans="1:8" ht="12.75">
      <c r="A42" s="16"/>
      <c r="B42" s="13">
        <v>5</v>
      </c>
      <c r="C42" s="17"/>
      <c r="D42" s="22" t="s">
        <v>308</v>
      </c>
      <c r="E42" s="177">
        <v>202214.18</v>
      </c>
      <c r="F42" s="150">
        <v>217102.81</v>
      </c>
      <c r="G42" s="19" t="s">
        <v>309</v>
      </c>
      <c r="H42" s="20" t="s">
        <v>310</v>
      </c>
    </row>
    <row r="43" spans="1:8" ht="12.75">
      <c r="A43" s="16"/>
      <c r="B43" s="13"/>
      <c r="C43" s="25" t="s">
        <v>10</v>
      </c>
      <c r="D43" s="26" t="s">
        <v>311</v>
      </c>
      <c r="E43" s="177">
        <v>3513.96</v>
      </c>
      <c r="F43" s="150">
        <v>4917.09</v>
      </c>
      <c r="G43" s="19"/>
      <c r="H43" s="20"/>
    </row>
    <row r="44" spans="1:8" ht="12.75">
      <c r="A44" s="16"/>
      <c r="B44" s="13"/>
      <c r="C44" s="17" t="s">
        <v>13</v>
      </c>
      <c r="D44" s="26" t="s">
        <v>312</v>
      </c>
      <c r="E44" s="177">
        <v>1361.95</v>
      </c>
      <c r="F44" s="150">
        <v>1237.92</v>
      </c>
      <c r="G44" s="19"/>
      <c r="H44" s="20"/>
    </row>
    <row r="45" spans="1:8" ht="12.75">
      <c r="A45" s="16"/>
      <c r="B45" s="13"/>
      <c r="C45" s="17" t="s">
        <v>16</v>
      </c>
      <c r="D45" s="26" t="s">
        <v>313</v>
      </c>
      <c r="E45" s="177"/>
      <c r="F45" s="19"/>
      <c r="G45" s="19"/>
      <c r="H45" s="20"/>
    </row>
    <row r="46" spans="1:8" ht="12.75">
      <c r="A46" s="16"/>
      <c r="B46" s="13"/>
      <c r="C46" s="25" t="s">
        <v>57</v>
      </c>
      <c r="D46" s="26" t="s">
        <v>227</v>
      </c>
      <c r="E46" s="214"/>
      <c r="F46" s="19"/>
      <c r="G46" s="19"/>
      <c r="H46" s="20"/>
    </row>
    <row r="47" spans="1:8" ht="12.75">
      <c r="A47" s="16"/>
      <c r="B47" s="13"/>
      <c r="C47" s="17"/>
      <c r="D47" s="130" t="s">
        <v>314</v>
      </c>
      <c r="E47" s="151">
        <f>SUM(E28:E46)</f>
        <v>318637.75</v>
      </c>
      <c r="F47" s="151">
        <f>SUM(F28:F46)</f>
        <v>338526.71</v>
      </c>
      <c r="G47" s="96"/>
      <c r="H47" s="97"/>
    </row>
    <row r="48" spans="1:8" ht="12.75">
      <c r="A48" s="16"/>
      <c r="B48" s="13"/>
      <c r="C48" s="17"/>
      <c r="D48" s="13"/>
      <c r="E48" s="212"/>
      <c r="F48" s="150"/>
      <c r="G48" s="19"/>
      <c r="H48" s="20"/>
    </row>
    <row r="49" spans="1:8" ht="14.25">
      <c r="A49" s="16"/>
      <c r="B49" s="13"/>
      <c r="C49" s="102"/>
      <c r="D49" s="135" t="s">
        <v>315</v>
      </c>
      <c r="E49" s="19"/>
      <c r="F49" s="150">
        <v>108.84</v>
      </c>
      <c r="G49" s="19"/>
      <c r="H49" s="20"/>
    </row>
    <row r="50" spans="1:8" ht="12.75">
      <c r="A50" s="16" t="s">
        <v>127</v>
      </c>
      <c r="B50" s="13"/>
      <c r="C50" s="17"/>
      <c r="D50" s="13" t="s">
        <v>316</v>
      </c>
      <c r="E50" s="207"/>
      <c r="F50" s="150"/>
      <c r="G50" s="19" t="s">
        <v>317</v>
      </c>
      <c r="H50" s="20" t="s">
        <v>317</v>
      </c>
    </row>
    <row r="51" spans="1:8" ht="12.75">
      <c r="A51" s="16" t="s">
        <v>146</v>
      </c>
      <c r="B51" s="13"/>
      <c r="C51" s="17"/>
      <c r="D51" s="13" t="s">
        <v>318</v>
      </c>
      <c r="E51" s="150"/>
      <c r="F51" s="150"/>
      <c r="G51" s="19" t="s">
        <v>317</v>
      </c>
      <c r="H51" s="20" t="s">
        <v>317</v>
      </c>
    </row>
    <row r="52" spans="1:8" ht="14.25">
      <c r="A52" s="16"/>
      <c r="B52" s="13">
        <v>1</v>
      </c>
      <c r="C52" s="17"/>
      <c r="D52" s="82" t="s">
        <v>319</v>
      </c>
      <c r="E52" s="150"/>
      <c r="F52" s="150"/>
      <c r="G52" s="19"/>
      <c r="H52" s="20"/>
    </row>
    <row r="53" spans="1:8" ht="14.25">
      <c r="A53" s="16"/>
      <c r="B53" s="13"/>
      <c r="C53" s="17" t="s">
        <v>10</v>
      </c>
      <c r="D53" s="82" t="s">
        <v>320</v>
      </c>
      <c r="E53" s="150"/>
      <c r="F53" s="150"/>
      <c r="G53" s="19"/>
      <c r="H53" s="20"/>
    </row>
    <row r="54" spans="1:8" ht="14.25">
      <c r="A54" s="16"/>
      <c r="B54" s="13"/>
      <c r="C54" s="17" t="s">
        <v>13</v>
      </c>
      <c r="D54" s="82" t="s">
        <v>76</v>
      </c>
      <c r="E54" s="150"/>
      <c r="F54" s="150"/>
      <c r="G54" s="19"/>
      <c r="H54" s="20"/>
    </row>
    <row r="55" spans="1:8" ht="12.75">
      <c r="A55" s="16"/>
      <c r="B55" s="13">
        <v>2</v>
      </c>
      <c r="C55" s="17"/>
      <c r="D55" s="13" t="s">
        <v>321</v>
      </c>
      <c r="E55" s="150"/>
      <c r="F55" s="150"/>
      <c r="G55" s="19"/>
      <c r="H55" s="20"/>
    </row>
    <row r="56" spans="1:8" ht="12.75">
      <c r="A56" s="16"/>
      <c r="B56" s="13">
        <v>3</v>
      </c>
      <c r="C56" s="102"/>
      <c r="D56" s="13" t="s">
        <v>322</v>
      </c>
      <c r="E56" s="150"/>
      <c r="F56" s="150"/>
      <c r="G56" s="19"/>
      <c r="H56" s="20"/>
    </row>
    <row r="57" spans="1:8" ht="13.5" thickBot="1">
      <c r="A57" s="16"/>
      <c r="B57" s="13"/>
      <c r="C57" s="17"/>
      <c r="D57" s="130" t="s">
        <v>323</v>
      </c>
      <c r="E57" s="167">
        <v>107.77</v>
      </c>
      <c r="F57" s="167">
        <f>SUM(F49:F56)</f>
        <v>108.84</v>
      </c>
      <c r="G57" s="136"/>
      <c r="H57" s="137"/>
    </row>
    <row r="58" spans="1:8" ht="15.75" thickBot="1">
      <c r="A58" s="16"/>
      <c r="B58" s="13"/>
      <c r="C58" s="17"/>
      <c r="D58" s="138" t="s">
        <v>324</v>
      </c>
      <c r="E58" s="156">
        <f>E16+E24+E27+E47+E57</f>
        <v>463514.48</v>
      </c>
      <c r="F58" s="156">
        <f>F16+F24+F27+F47+F57</f>
        <v>482411.1500000001</v>
      </c>
      <c r="G58" s="139"/>
      <c r="H58" s="39"/>
    </row>
    <row r="59" spans="1:8" ht="15">
      <c r="A59" s="16"/>
      <c r="B59" s="13"/>
      <c r="C59" s="17"/>
      <c r="D59" s="138"/>
      <c r="E59" s="154"/>
      <c r="F59" s="154"/>
      <c r="G59" s="140"/>
      <c r="H59" s="141"/>
    </row>
    <row r="60" spans="1:8" ht="12.75">
      <c r="A60" s="16"/>
      <c r="B60" s="13"/>
      <c r="C60" s="17"/>
      <c r="D60" s="142" t="s">
        <v>325</v>
      </c>
      <c r="E60" s="150"/>
      <c r="F60" s="150"/>
      <c r="G60" s="19"/>
      <c r="H60" s="20"/>
    </row>
    <row r="61" spans="1:8" ht="12.75">
      <c r="A61" s="16"/>
      <c r="B61" s="13"/>
      <c r="C61" s="17"/>
      <c r="D61" s="58" t="s">
        <v>326</v>
      </c>
      <c r="E61" s="150"/>
      <c r="F61" s="150"/>
      <c r="G61" s="19"/>
      <c r="H61" s="20"/>
    </row>
    <row r="62" spans="1:8" ht="12.75">
      <c r="A62" s="16"/>
      <c r="B62" s="13"/>
      <c r="C62" s="17"/>
      <c r="D62" s="22" t="s">
        <v>327</v>
      </c>
      <c r="E62" s="150"/>
      <c r="F62" s="150"/>
      <c r="G62" s="19"/>
      <c r="H62" s="20"/>
    </row>
    <row r="63" spans="1:8" ht="12.75">
      <c r="A63" s="16"/>
      <c r="B63" s="13"/>
      <c r="C63" s="17"/>
      <c r="D63" s="22" t="s">
        <v>328</v>
      </c>
      <c r="E63" s="150"/>
      <c r="F63" s="150"/>
      <c r="G63" s="19"/>
      <c r="H63" s="20"/>
    </row>
    <row r="64" spans="1:8" ht="12.75">
      <c r="A64" s="16"/>
      <c r="B64" s="13"/>
      <c r="C64" s="17"/>
      <c r="D64" s="22" t="s">
        <v>329</v>
      </c>
      <c r="E64" s="150"/>
      <c r="F64" s="150"/>
      <c r="G64" s="19"/>
      <c r="H64" s="20"/>
    </row>
    <row r="65" spans="1:8" ht="12.75">
      <c r="A65" s="16"/>
      <c r="B65" s="13"/>
      <c r="C65" s="17"/>
      <c r="D65" s="22" t="s">
        <v>330</v>
      </c>
      <c r="E65" s="150"/>
      <c r="F65" s="150"/>
      <c r="G65" s="19"/>
      <c r="H65" s="20"/>
    </row>
    <row r="66" spans="1:8" ht="12.75">
      <c r="A66" s="16"/>
      <c r="B66" s="13"/>
      <c r="C66" s="17"/>
      <c r="D66" s="22" t="s">
        <v>331</v>
      </c>
      <c r="E66" s="150"/>
      <c r="F66" s="150"/>
      <c r="G66" s="19"/>
      <c r="H66" s="20"/>
    </row>
    <row r="67" spans="1:8" ht="12.75">
      <c r="A67" s="16"/>
      <c r="B67" s="13"/>
      <c r="C67" s="17"/>
      <c r="D67" s="22" t="s">
        <v>332</v>
      </c>
      <c r="E67" s="150"/>
      <c r="F67" s="150"/>
      <c r="G67" s="19"/>
      <c r="H67" s="20"/>
    </row>
    <row r="68" spans="1:8" ht="26.25" customHeight="1" thickBot="1">
      <c r="A68" s="7"/>
      <c r="B68" s="8"/>
      <c r="C68" s="62"/>
      <c r="D68" s="143" t="s">
        <v>333</v>
      </c>
      <c r="E68" s="155"/>
      <c r="F68" s="155"/>
      <c r="G68" s="144"/>
      <c r="H68" s="145"/>
    </row>
    <row r="69" spans="1:8" ht="15" customHeight="1" thickTop="1">
      <c r="A69" s="1" t="s">
        <v>334</v>
      </c>
      <c r="D69" s="146"/>
      <c r="E69" s="147"/>
      <c r="F69" s="147"/>
      <c r="G69" s="147"/>
      <c r="H69" s="147"/>
    </row>
    <row r="70" spans="1:8" ht="13.5" customHeight="1">
      <c r="A70" s="203" t="s">
        <v>335</v>
      </c>
      <c r="B70" s="204"/>
      <c r="C70" s="204"/>
      <c r="D70" s="204"/>
      <c r="E70" s="204"/>
      <c r="F70" s="204"/>
      <c r="G70" s="204"/>
      <c r="H70" s="204"/>
    </row>
    <row r="72" ht="12.75">
      <c r="D72" s="1" t="s">
        <v>339</v>
      </c>
    </row>
    <row r="73" ht="12.75">
      <c r="D73" s="1" t="s">
        <v>340</v>
      </c>
    </row>
  </sheetData>
  <mergeCells count="4">
    <mergeCell ref="A1:H1"/>
    <mergeCell ref="E3:E4"/>
    <mergeCell ref="F3:F4"/>
    <mergeCell ref="A70:H7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2015-09-28T11:29:54Z</cp:lastPrinted>
  <dcterms:created xsi:type="dcterms:W3CDTF">1996-11-05T10:16:36Z</dcterms:created>
  <dcterms:modified xsi:type="dcterms:W3CDTF">2016-09-12T07:23:24Z</dcterms:modified>
  <cp:category/>
  <cp:version/>
  <cp:contentType/>
  <cp:contentStatus/>
</cp:coreProperties>
</file>